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1D360PROD2\360users\work\resurssi\zb079913\"/>
    </mc:Choice>
  </mc:AlternateContent>
  <bookViews>
    <workbookView xWindow="0" yWindow="0" windowWidth="2160" windowHeight="0"/>
  </bookViews>
  <sheets>
    <sheet name="Rah.lask.Tot." sheetId="5" r:id="rId1"/>
  </sheets>
  <definedNames>
    <definedName name="_xlnm.Print_Area" localSheetId="0">'Rah.lask.Tot.'!$B$2:$I$33</definedName>
  </definedNames>
  <calcPr calcId="162913"/>
</workbook>
</file>

<file path=xl/calcChain.xml><?xml version="1.0" encoding="utf-8"?>
<calcChain xmlns="http://schemas.openxmlformats.org/spreadsheetml/2006/main">
  <c r="I17" i="5" l="1"/>
  <c r="I13" i="5" l="1"/>
  <c r="I16" i="5" l="1"/>
  <c r="G16" i="5" l="1"/>
  <c r="I18" i="5"/>
  <c r="H31" i="5" l="1"/>
  <c r="I31" i="5"/>
  <c r="H18" i="5" l="1"/>
  <c r="F19" i="5" l="1"/>
  <c r="F18" i="5"/>
  <c r="E18" i="5"/>
  <c r="E19" i="5" s="1"/>
  <c r="E32" i="5" s="1"/>
  <c r="G32" i="5" s="1"/>
  <c r="G17" i="5"/>
  <c r="G18" i="5" s="1"/>
  <c r="G19" i="5" s="1"/>
  <c r="G13" i="5"/>
  <c r="G12" i="5"/>
  <c r="F14" i="5"/>
  <c r="H14" i="5"/>
  <c r="H19" i="5" s="1"/>
  <c r="H32" i="5" s="1"/>
  <c r="I14" i="5"/>
  <c r="I19" i="5" s="1"/>
  <c r="I32" i="5" s="1"/>
  <c r="E14" i="5"/>
  <c r="G14" i="5" s="1"/>
  <c r="F32" i="5" l="1"/>
</calcChain>
</file>

<file path=xl/sharedStrings.xml><?xml version="1.0" encoding="utf-8"?>
<sst xmlns="http://schemas.openxmlformats.org/spreadsheetml/2006/main" count="31" uniqueCount="29">
  <si>
    <t>Vuosikate</t>
  </si>
  <si>
    <t>Tulorahoitus</t>
  </si>
  <si>
    <t>Investoinnit</t>
  </si>
  <si>
    <t>ulkoinen</t>
  </si>
  <si>
    <t>1000 euroa</t>
  </si>
  <si>
    <t>Ennuste</t>
  </si>
  <si>
    <t>Toteutuma</t>
  </si>
  <si>
    <t>Tulorahoitus yhteensä</t>
  </si>
  <si>
    <t>Muut maksuvalmiuden muutokset</t>
  </si>
  <si>
    <t>Varsinaisen toiminnan ja</t>
  </si>
  <si>
    <t>Tulorahoituksen korjauserät</t>
  </si>
  <si>
    <t>investointien nettorahavirta yhteensä</t>
  </si>
  <si>
    <t>investointien nettorahavirta:</t>
  </si>
  <si>
    <t>Antolainauksen muutokset (+/-)</t>
  </si>
  <si>
    <t>Pitkäaikaisten lainojen muutokset (+/-)</t>
  </si>
  <si>
    <t>Rahoitustoiminnan rahavirta yhteensä</t>
  </si>
  <si>
    <t>Rahavarojen muutos yhteensä</t>
  </si>
  <si>
    <t>Pysyvien vastaavien myyntitulot</t>
  </si>
  <si>
    <t xml:space="preserve">    Toimeksiantojen varojen ja pääomien muutokset</t>
  </si>
  <si>
    <t xml:space="preserve">    Pitkäaikaisten saamisten muutos</t>
  </si>
  <si>
    <t xml:space="preserve">    Lyhytaikaisten saamisten muutos</t>
  </si>
  <si>
    <t xml:space="preserve">    Korottomien pitkä- ja lyhytaikaisten velkojen muutos</t>
  </si>
  <si>
    <t>TA-</t>
  </si>
  <si>
    <t>muutokset</t>
  </si>
  <si>
    <t>yht.</t>
  </si>
  <si>
    <r>
      <t xml:space="preserve">Investointimenot </t>
    </r>
    <r>
      <rPr>
        <sz val="8"/>
        <rFont val="Arial"/>
        <family val="2"/>
      </rPr>
      <t xml:space="preserve"> </t>
    </r>
  </si>
  <si>
    <t xml:space="preserve">Investoinnit yhteensä </t>
  </si>
  <si>
    <t>RAHOITUSOSAN TOTEUTUMISVERTAILU  30.6.2021</t>
  </si>
  <si>
    <t>TA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</si>
</sst>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3" fontId="5" fillId="2" borderId="1" xfId="0" applyNumberFormat="1" applyFont="1" applyFill="1" applyBorder="1"/>
    <xf numFmtId="0" fontId="2" fillId="2" borderId="2" xfId="0" applyFont="1" applyFill="1" applyBorder="1"/>
    <xf numFmtId="3" fontId="4" fillId="2" borderId="1" xfId="0" applyNumberFormat="1" applyFont="1" applyFill="1" applyBorder="1"/>
    <xf numFmtId="0" fontId="3" fillId="2" borderId="3" xfId="0" applyFont="1" applyFill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Border="1"/>
    <xf numFmtId="3" fontId="0" fillId="2" borderId="0" xfId="0" applyNumberFormat="1" applyFill="1"/>
    <xf numFmtId="0" fontId="5" fillId="2" borderId="0" xfId="0" applyFont="1" applyFill="1" applyBorder="1"/>
    <xf numFmtId="0" fontId="11" fillId="2" borderId="0" xfId="0" applyFont="1" applyFill="1"/>
    <xf numFmtId="0" fontId="1" fillId="2" borderId="0" xfId="0" applyFont="1" applyFill="1" applyBorder="1"/>
    <xf numFmtId="3" fontId="0" fillId="2" borderId="0" xfId="0" applyNumberFormat="1" applyFill="1" applyBorder="1"/>
    <xf numFmtId="0" fontId="0" fillId="2" borderId="0" xfId="0" applyFill="1" applyBorder="1"/>
    <xf numFmtId="0" fontId="3" fillId="2" borderId="0" xfId="0" applyFont="1" applyFill="1" applyBorder="1"/>
    <xf numFmtId="0" fontId="8" fillId="2" borderId="0" xfId="0" applyFont="1" applyFill="1" applyBorder="1"/>
    <xf numFmtId="0" fontId="6" fillId="2" borderId="0" xfId="0" applyFont="1" applyFill="1" applyBorder="1"/>
    <xf numFmtId="0" fontId="6" fillId="2" borderId="0" xfId="0" applyFont="1" applyFill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3" xfId="0" applyFont="1" applyFill="1" applyBorder="1"/>
    <xf numFmtId="0" fontId="4" fillId="2" borderId="1" xfId="0" applyFont="1" applyFill="1" applyBorder="1"/>
    <xf numFmtId="0" fontId="4" fillId="2" borderId="3" xfId="0" applyFont="1" applyFill="1" applyBorder="1"/>
    <xf numFmtId="0" fontId="6" fillId="2" borderId="6" xfId="0" applyFont="1" applyFill="1" applyBorder="1"/>
    <xf numFmtId="0" fontId="7" fillId="2" borderId="5" xfId="0" applyFont="1" applyFill="1" applyBorder="1"/>
    <xf numFmtId="3" fontId="4" fillId="2" borderId="7" xfId="0" applyNumberFormat="1" applyFont="1" applyFill="1" applyBorder="1"/>
    <xf numFmtId="0" fontId="1" fillId="2" borderId="3" xfId="0" applyFont="1" applyFill="1" applyBorder="1"/>
    <xf numFmtId="0" fontId="7" fillId="2" borderId="2" xfId="0" applyFont="1" applyFill="1" applyBorder="1"/>
    <xf numFmtId="4" fontId="0" fillId="2" borderId="0" xfId="0" applyNumberFormat="1" applyFill="1" applyBorder="1"/>
    <xf numFmtId="0" fontId="6" fillId="2" borderId="9" xfId="0" applyFont="1" applyFill="1" applyBorder="1"/>
    <xf numFmtId="0" fontId="7" fillId="2" borderId="10" xfId="0" applyFont="1" applyFill="1" applyBorder="1" applyAlignment="1">
      <alignment horizontal="center"/>
    </xf>
    <xf numFmtId="0" fontId="6" fillId="2" borderId="11" xfId="0" applyFont="1" applyFill="1" applyBorder="1"/>
    <xf numFmtId="3" fontId="5" fillId="2" borderId="11" xfId="0" applyNumberFormat="1" applyFont="1" applyFill="1" applyBorder="1"/>
    <xf numFmtId="0" fontId="5" fillId="2" borderId="11" xfId="0" applyFont="1" applyFill="1" applyBorder="1"/>
    <xf numFmtId="3" fontId="12" fillId="2" borderId="10" xfId="0" applyNumberFormat="1" applyFont="1" applyFill="1" applyBorder="1"/>
    <xf numFmtId="0" fontId="9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9" fillId="2" borderId="0" xfId="0" applyFont="1" applyFill="1" applyBorder="1"/>
    <xf numFmtId="3" fontId="9" fillId="2" borderId="0" xfId="0" applyNumberFormat="1" applyFont="1" applyFill="1" applyBorder="1"/>
    <xf numFmtId="0" fontId="9" fillId="0" borderId="0" xfId="0" applyFont="1" applyFill="1"/>
    <xf numFmtId="0" fontId="13" fillId="2" borderId="0" xfId="0" applyFont="1" applyFill="1"/>
    <xf numFmtId="0" fontId="7" fillId="2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9" fillId="2" borderId="0" xfId="0" applyNumberFormat="1" applyFont="1" applyFill="1"/>
    <xf numFmtId="3" fontId="14" fillId="2" borderId="1" xfId="0" applyNumberFormat="1" applyFont="1" applyFill="1" applyBorder="1"/>
    <xf numFmtId="0" fontId="4" fillId="2" borderId="11" xfId="0" applyFont="1" applyFill="1" applyBorder="1" applyAlignment="1">
      <alignment horizontal="center"/>
    </xf>
    <xf numFmtId="3" fontId="5" fillId="2" borderId="7" xfId="0" applyNumberFormat="1" applyFont="1" applyFill="1" applyBorder="1"/>
    <xf numFmtId="0" fontId="5" fillId="0" borderId="0" xfId="0" applyFont="1" applyFill="1" applyBorder="1"/>
    <xf numFmtId="3" fontId="10" fillId="0" borderId="1" xfId="0" applyNumberFormat="1" applyFont="1" applyFill="1" applyBorder="1"/>
    <xf numFmtId="0" fontId="0" fillId="2" borderId="12" xfId="0" applyFill="1" applyBorder="1"/>
    <xf numFmtId="0" fontId="0" fillId="2" borderId="1" xfId="0" applyFill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/>
    </xf>
    <xf numFmtId="14" fontId="7" fillId="2" borderId="7" xfId="0" applyNumberFormat="1" applyFont="1" applyFill="1" applyBorder="1" applyAlignment="1">
      <alignment horizontal="center"/>
    </xf>
    <xf numFmtId="3" fontId="4" fillId="2" borderId="11" xfId="0" applyNumberFormat="1" applyFont="1" applyFill="1" applyBorder="1"/>
    <xf numFmtId="3" fontId="5" fillId="0" borderId="11" xfId="0" applyNumberFormat="1" applyFont="1" applyFill="1" applyBorder="1"/>
    <xf numFmtId="3" fontId="9" fillId="0" borderId="0" xfId="0" applyNumberFormat="1" applyFont="1" applyFill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topLeftCell="A15" workbookViewId="0">
      <selection activeCell="I32" sqref="I32"/>
    </sheetView>
  </sheetViews>
  <sheetFormatPr defaultColWidth="9.08984375" defaultRowHeight="12.5" x14ac:dyDescent="0.25"/>
  <cols>
    <col min="1" max="1" width="2.6328125" style="5" customWidth="1"/>
    <col min="2" max="2" width="13.54296875" style="5" customWidth="1"/>
    <col min="3" max="3" width="9.08984375" style="5"/>
    <col min="4" max="4" width="27" style="5" customWidth="1"/>
    <col min="5" max="7" width="12.08984375" style="5" customWidth="1"/>
    <col min="8" max="8" width="13.36328125" style="5" customWidth="1"/>
    <col min="9" max="9" width="12.08984375" style="5" customWidth="1"/>
    <col min="10" max="10" width="60.90625" style="36" customWidth="1"/>
    <col min="11" max="11" width="36.6328125" style="5" customWidth="1"/>
    <col min="12" max="12" width="14.6328125" style="5" customWidth="1"/>
    <col min="13" max="13" width="26.54296875" style="5" customWidth="1"/>
    <col min="14" max="16384" width="9.08984375" style="5"/>
  </cols>
  <sheetData>
    <row r="1" spans="2:13" ht="14" x14ac:dyDescent="0.3">
      <c r="B1" s="18"/>
      <c r="C1" s="18"/>
      <c r="D1" s="18"/>
      <c r="E1" s="18"/>
      <c r="F1" s="18"/>
      <c r="G1" s="18"/>
      <c r="H1" s="18"/>
      <c r="I1" s="18"/>
    </row>
    <row r="2" spans="2:13" ht="14" x14ac:dyDescent="0.3">
      <c r="B2" s="8" t="s">
        <v>27</v>
      </c>
      <c r="C2" s="17"/>
      <c r="D2" s="17"/>
      <c r="E2" s="17"/>
      <c r="F2" s="17"/>
      <c r="G2" s="17"/>
      <c r="H2" s="17"/>
      <c r="I2" s="10"/>
    </row>
    <row r="3" spans="2:13" ht="14" x14ac:dyDescent="0.3">
      <c r="B3" s="17" t="s">
        <v>3</v>
      </c>
      <c r="C3" s="17"/>
      <c r="D3" s="17"/>
      <c r="E3" s="17"/>
      <c r="F3" s="17"/>
      <c r="G3" s="17"/>
      <c r="H3" s="17"/>
      <c r="I3" s="17"/>
    </row>
    <row r="4" spans="2:13" ht="14" x14ac:dyDescent="0.3">
      <c r="B4" s="17"/>
      <c r="C4" s="17"/>
      <c r="D4" s="17"/>
      <c r="E4" s="17"/>
      <c r="F4" s="17"/>
      <c r="G4" s="17"/>
      <c r="H4" s="10"/>
      <c r="I4" s="17"/>
    </row>
    <row r="5" spans="2:13" ht="14.5" thickBot="1" x14ac:dyDescent="0.35">
      <c r="B5" s="17"/>
      <c r="C5" s="17"/>
      <c r="D5" s="17"/>
      <c r="E5" s="49"/>
      <c r="F5" s="17"/>
      <c r="G5" s="17"/>
      <c r="H5" s="17"/>
      <c r="I5" s="17"/>
    </row>
    <row r="6" spans="2:13" ht="14" x14ac:dyDescent="0.3">
      <c r="B6" s="19"/>
      <c r="C6" s="24"/>
      <c r="D6" s="24"/>
      <c r="E6" s="53"/>
      <c r="F6" s="53"/>
      <c r="G6" s="53"/>
      <c r="H6" s="54"/>
      <c r="I6" s="30"/>
    </row>
    <row r="7" spans="2:13" ht="14" x14ac:dyDescent="0.3">
      <c r="B7" s="21"/>
      <c r="C7" s="17"/>
      <c r="D7" s="17"/>
      <c r="E7" s="22"/>
      <c r="F7" s="55" t="s">
        <v>22</v>
      </c>
      <c r="G7" s="55" t="s">
        <v>28</v>
      </c>
      <c r="H7" s="43" t="s">
        <v>6</v>
      </c>
      <c r="I7" s="47" t="s">
        <v>5</v>
      </c>
    </row>
    <row r="8" spans="2:13" ht="14.5" thickBot="1" x14ac:dyDescent="0.35">
      <c r="B8" s="2" t="s">
        <v>4</v>
      </c>
      <c r="C8" s="20"/>
      <c r="D8" s="20"/>
      <c r="E8" s="56" t="s">
        <v>28</v>
      </c>
      <c r="F8" s="57" t="s">
        <v>23</v>
      </c>
      <c r="G8" s="57" t="s">
        <v>24</v>
      </c>
      <c r="H8" s="58">
        <v>44377</v>
      </c>
      <c r="I8" s="31">
        <v>2021</v>
      </c>
    </row>
    <row r="9" spans="2:13" ht="28.5" customHeight="1" x14ac:dyDescent="0.3">
      <c r="B9" s="23" t="s">
        <v>9</v>
      </c>
      <c r="C9" s="8"/>
      <c r="D9" s="8"/>
      <c r="E9" s="22"/>
      <c r="F9" s="22"/>
      <c r="G9" s="22"/>
      <c r="H9" s="43"/>
      <c r="I9" s="32"/>
    </row>
    <row r="10" spans="2:13" ht="15" customHeight="1" x14ac:dyDescent="0.3">
      <c r="B10" s="23" t="s">
        <v>12</v>
      </c>
      <c r="C10" s="8"/>
      <c r="D10" s="8"/>
      <c r="E10" s="22"/>
      <c r="F10" s="22"/>
      <c r="G10" s="22"/>
      <c r="H10" s="43"/>
      <c r="I10" s="32"/>
    </row>
    <row r="11" spans="2:13" ht="18" customHeight="1" x14ac:dyDescent="0.3">
      <c r="B11" s="21" t="s">
        <v>1</v>
      </c>
      <c r="C11" s="17"/>
      <c r="D11" s="17"/>
      <c r="E11" s="1"/>
      <c r="F11" s="1"/>
      <c r="G11" s="1"/>
      <c r="H11" s="44"/>
      <c r="I11" s="32"/>
    </row>
    <row r="12" spans="2:13" ht="14" x14ac:dyDescent="0.3">
      <c r="B12" s="21"/>
      <c r="C12" s="17" t="s">
        <v>0</v>
      </c>
      <c r="D12" s="17"/>
      <c r="E12" s="1">
        <v>1328.45696</v>
      </c>
      <c r="F12" s="1">
        <v>-557.66</v>
      </c>
      <c r="G12" s="1">
        <f>SUM(E12:F12)</f>
        <v>770.79696000000001</v>
      </c>
      <c r="H12" s="50">
        <v>17359</v>
      </c>
      <c r="I12" s="33">
        <v>2579</v>
      </c>
      <c r="J12" s="42"/>
    </row>
    <row r="13" spans="2:13" ht="14" x14ac:dyDescent="0.3">
      <c r="B13" s="21"/>
      <c r="C13" s="10" t="s">
        <v>10</v>
      </c>
      <c r="D13" s="17"/>
      <c r="E13" s="1">
        <v>0</v>
      </c>
      <c r="F13" s="1"/>
      <c r="G13" s="1">
        <f t="shared" ref="G13" si="0">SUM(E13:F13)</f>
        <v>0</v>
      </c>
      <c r="H13" s="1">
        <v>-1983</v>
      </c>
      <c r="I13" s="60">
        <f>+H13-300</f>
        <v>-2283</v>
      </c>
    </row>
    <row r="14" spans="2:13" ht="14" x14ac:dyDescent="0.3">
      <c r="B14" s="23" t="s">
        <v>7</v>
      </c>
      <c r="C14" s="8"/>
      <c r="D14" s="8"/>
      <c r="E14" s="3">
        <f>SUM(E12:E13)</f>
        <v>1328.45696</v>
      </c>
      <c r="F14" s="3">
        <f t="shared" ref="F14:I14" si="1">SUM(F12:F13)</f>
        <v>-557.66</v>
      </c>
      <c r="G14" s="3">
        <f>SUM(E14:F14)</f>
        <v>770.79696000000001</v>
      </c>
      <c r="H14" s="3">
        <f t="shared" si="1"/>
        <v>15376</v>
      </c>
      <c r="I14" s="59">
        <f t="shared" si="1"/>
        <v>296</v>
      </c>
    </row>
    <row r="15" spans="2:13" ht="21" customHeight="1" x14ac:dyDescent="0.3">
      <c r="B15" s="21" t="s">
        <v>2</v>
      </c>
      <c r="C15" s="17"/>
      <c r="D15" s="17"/>
      <c r="E15" s="1"/>
      <c r="F15" s="1"/>
      <c r="G15" s="1"/>
      <c r="H15" s="1"/>
      <c r="I15" s="33"/>
      <c r="L15" s="7"/>
      <c r="M15" s="7"/>
    </row>
    <row r="16" spans="2:13" ht="14" x14ac:dyDescent="0.3">
      <c r="B16" s="21"/>
      <c r="C16" s="10" t="s">
        <v>25</v>
      </c>
      <c r="D16" s="17"/>
      <c r="E16" s="1">
        <v>-29676.75</v>
      </c>
      <c r="F16" s="5">
        <v>0</v>
      </c>
      <c r="G16" s="1">
        <f>SUM(E16:F16)</f>
        <v>-29676.75</v>
      </c>
      <c r="H16" s="1">
        <v>-9925.1436400000002</v>
      </c>
      <c r="I16" s="33">
        <f>+G16</f>
        <v>-29676.75</v>
      </c>
      <c r="J16" s="16"/>
      <c r="L16" s="11"/>
    </row>
    <row r="17" spans="2:11" ht="14" x14ac:dyDescent="0.3">
      <c r="B17" s="21"/>
      <c r="C17" s="10" t="s">
        <v>17</v>
      </c>
      <c r="D17" s="17"/>
      <c r="E17" s="1">
        <v>1500</v>
      </c>
      <c r="F17" s="46"/>
      <c r="G17" s="1">
        <f t="shared" ref="G17" si="2">SUM(E17:F17)</f>
        <v>1500</v>
      </c>
      <c r="H17" s="1">
        <v>2640</v>
      </c>
      <c r="I17" s="60">
        <f>+H17+560</f>
        <v>3200</v>
      </c>
      <c r="J17" s="61"/>
      <c r="K17" s="7"/>
    </row>
    <row r="18" spans="2:11" ht="14" x14ac:dyDescent="0.3">
      <c r="B18" s="23" t="s">
        <v>26</v>
      </c>
      <c r="C18" s="8"/>
      <c r="D18" s="8"/>
      <c r="E18" s="3">
        <f>SUM(E16:E17)</f>
        <v>-28176.75</v>
      </c>
      <c r="F18" s="3">
        <f t="shared" ref="F18" si="3">SUM(F16:F17)</f>
        <v>0</v>
      </c>
      <c r="G18" s="3">
        <f>SUM(G16:G17)</f>
        <v>-28176.75</v>
      </c>
      <c r="H18" s="3">
        <f>SUM(H16:H17)</f>
        <v>-7285.1436400000002</v>
      </c>
      <c r="I18" s="59">
        <f>SUM(I16:I17)</f>
        <v>-26476.75</v>
      </c>
    </row>
    <row r="19" spans="2:11" s="6" customFormat="1" ht="21" customHeight="1" x14ac:dyDescent="0.3">
      <c r="B19" s="27" t="s">
        <v>9</v>
      </c>
      <c r="C19" s="8"/>
      <c r="D19" s="8"/>
      <c r="E19" s="3">
        <f>E14+E18</f>
        <v>-26848.29304</v>
      </c>
      <c r="F19" s="3">
        <f t="shared" ref="F19" si="4">F14+F18</f>
        <v>-557.66</v>
      </c>
      <c r="G19" s="3">
        <f>G14+G18</f>
        <v>-27405.95304</v>
      </c>
      <c r="H19" s="3">
        <f>H14+H18</f>
        <v>8090.8563599999998</v>
      </c>
      <c r="I19" s="59">
        <f>I14+I18</f>
        <v>-26180.75</v>
      </c>
      <c r="J19" s="37"/>
    </row>
    <row r="20" spans="2:11" ht="14" x14ac:dyDescent="0.3">
      <c r="B20" s="27" t="s">
        <v>11</v>
      </c>
      <c r="C20" s="8"/>
      <c r="D20" s="8"/>
      <c r="E20" s="1"/>
      <c r="F20" s="1"/>
      <c r="G20" s="1"/>
      <c r="H20" s="1"/>
      <c r="I20" s="34"/>
    </row>
    <row r="21" spans="2:11" ht="14" x14ac:dyDescent="0.3">
      <c r="B21" s="27"/>
      <c r="C21" s="8"/>
      <c r="D21" s="8"/>
      <c r="E21" s="1"/>
      <c r="F21" s="1"/>
      <c r="G21" s="1"/>
      <c r="H21" s="1"/>
      <c r="I21" s="34"/>
    </row>
    <row r="22" spans="2:11" ht="14" x14ac:dyDescent="0.3">
      <c r="B22" s="27" t="s">
        <v>13</v>
      </c>
      <c r="C22" s="8"/>
      <c r="D22" s="8"/>
      <c r="E22" s="1"/>
      <c r="F22" s="1"/>
      <c r="G22" s="1"/>
      <c r="H22" s="1">
        <v>0</v>
      </c>
      <c r="I22" s="33">
        <v>0</v>
      </c>
    </row>
    <row r="23" spans="2:11" ht="14" x14ac:dyDescent="0.3">
      <c r="B23" s="27" t="s">
        <v>14</v>
      </c>
      <c r="C23" s="8"/>
      <c r="D23" s="8"/>
      <c r="E23" s="1"/>
      <c r="F23" s="1"/>
      <c r="G23" s="1"/>
      <c r="H23" s="1">
        <v>0</v>
      </c>
      <c r="I23" s="33">
        <v>0</v>
      </c>
    </row>
    <row r="24" spans="2:11" ht="14" x14ac:dyDescent="0.3">
      <c r="B24" s="27"/>
      <c r="C24" s="8"/>
      <c r="D24" s="8"/>
      <c r="E24" s="1"/>
      <c r="F24" s="1"/>
      <c r="G24" s="1"/>
      <c r="H24" s="1"/>
      <c r="I24" s="34"/>
    </row>
    <row r="25" spans="2:11" ht="14" x14ac:dyDescent="0.3">
      <c r="B25" s="21" t="s">
        <v>8</v>
      </c>
      <c r="C25" s="17"/>
      <c r="D25" s="17"/>
      <c r="E25" s="1">
        <v>0</v>
      </c>
      <c r="F25" s="1"/>
      <c r="G25" s="1"/>
      <c r="H25" s="1"/>
      <c r="I25" s="33"/>
    </row>
    <row r="26" spans="2:11" ht="14" x14ac:dyDescent="0.3">
      <c r="B26" s="4" t="s">
        <v>18</v>
      </c>
      <c r="C26" s="15"/>
      <c r="D26" s="17"/>
      <c r="E26" s="1"/>
      <c r="F26" s="1"/>
      <c r="G26" s="1"/>
      <c r="H26" s="1">
        <v>16.411439999999999</v>
      </c>
      <c r="I26" s="33">
        <v>0</v>
      </c>
    </row>
    <row r="27" spans="2:11" ht="14" x14ac:dyDescent="0.3">
      <c r="B27" s="4" t="s">
        <v>19</v>
      </c>
      <c r="C27" s="15"/>
      <c r="D27" s="17"/>
      <c r="E27" s="1"/>
      <c r="F27" s="1"/>
      <c r="G27" s="1"/>
      <c r="H27" s="5">
        <v>0</v>
      </c>
      <c r="I27" s="33">
        <v>0</v>
      </c>
    </row>
    <row r="28" spans="2:11" ht="14" x14ac:dyDescent="0.3">
      <c r="B28" s="4" t="s">
        <v>20</v>
      </c>
      <c r="C28" s="15"/>
      <c r="D28" s="17"/>
      <c r="E28" s="1"/>
      <c r="F28" s="1"/>
      <c r="G28" s="1"/>
      <c r="H28" s="1">
        <v>4127.28107</v>
      </c>
      <c r="I28" s="33">
        <v>0</v>
      </c>
    </row>
    <row r="29" spans="2:11" ht="14" x14ac:dyDescent="0.3">
      <c r="B29" s="4" t="s">
        <v>21</v>
      </c>
      <c r="C29" s="15"/>
      <c r="D29" s="17"/>
      <c r="E29" s="1"/>
      <c r="F29" s="1"/>
      <c r="G29" s="1"/>
      <c r="H29" s="1">
        <v>-159.95268999999999</v>
      </c>
      <c r="I29" s="33">
        <v>0</v>
      </c>
    </row>
    <row r="30" spans="2:11" ht="14" x14ac:dyDescent="0.3">
      <c r="B30" s="21"/>
      <c r="C30" s="10"/>
      <c r="D30" s="17"/>
      <c r="E30" s="1"/>
      <c r="F30" s="1"/>
      <c r="G30" s="1"/>
      <c r="H30" s="1"/>
      <c r="I30" s="33"/>
    </row>
    <row r="31" spans="2:11" ht="14" x14ac:dyDescent="0.3">
      <c r="B31" s="27" t="s">
        <v>15</v>
      </c>
      <c r="C31" s="10"/>
      <c r="D31" s="17"/>
      <c r="E31" s="51"/>
      <c r="F31" s="52"/>
      <c r="G31" s="3"/>
      <c r="H31" s="3">
        <f>SUM(H26:H30)</f>
        <v>3983.7398199999998</v>
      </c>
      <c r="I31" s="59">
        <f>SUM(I26:I30)</f>
        <v>0</v>
      </c>
    </row>
    <row r="32" spans="2:11" ht="15.75" customHeight="1" x14ac:dyDescent="0.3">
      <c r="B32" s="27" t="s">
        <v>16</v>
      </c>
      <c r="C32" s="8"/>
      <c r="D32" s="8"/>
      <c r="E32" s="3">
        <f>SUM(E19:E30)</f>
        <v>-26848.29304</v>
      </c>
      <c r="F32" s="3">
        <f>SUM(F19:F30)</f>
        <v>-557.66</v>
      </c>
      <c r="G32" s="3">
        <f>SUM(E32:F32)</f>
        <v>-27405.95304</v>
      </c>
      <c r="H32" s="3">
        <f>H19+H31</f>
        <v>12074.59618</v>
      </c>
      <c r="I32" s="59">
        <f>I19+I31</f>
        <v>-26180.75</v>
      </c>
      <c r="J32" s="45"/>
    </row>
    <row r="33" spans="1:10" s="6" customFormat="1" ht="14.5" thickBot="1" x14ac:dyDescent="0.35">
      <c r="B33" s="28"/>
      <c r="C33" s="25"/>
      <c r="D33" s="25"/>
      <c r="E33" s="26"/>
      <c r="F33" s="26"/>
      <c r="G33" s="48"/>
      <c r="H33" s="26"/>
      <c r="I33" s="35"/>
      <c r="J33" s="38"/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39"/>
    </row>
    <row r="35" spans="1:10" ht="13" x14ac:dyDescent="0.3">
      <c r="A35" s="14"/>
      <c r="B35" s="14"/>
      <c r="C35" s="14"/>
      <c r="D35" s="14"/>
      <c r="E35" s="14"/>
      <c r="F35" s="14"/>
      <c r="G35" s="14"/>
      <c r="H35" s="12"/>
      <c r="I35" s="12"/>
      <c r="J35" s="38"/>
    </row>
    <row r="36" spans="1:10" x14ac:dyDescent="0.25">
      <c r="A36" s="14"/>
      <c r="B36" s="14"/>
      <c r="C36" s="14"/>
      <c r="D36" s="14"/>
      <c r="E36" s="14"/>
      <c r="F36" s="14"/>
      <c r="G36" s="14"/>
      <c r="H36" s="13"/>
      <c r="I36" s="13"/>
      <c r="J36" s="40"/>
    </row>
    <row r="37" spans="1:10" x14ac:dyDescent="0.25">
      <c r="A37" s="14"/>
      <c r="B37" s="14"/>
      <c r="C37" s="14"/>
      <c r="D37" s="14"/>
      <c r="E37" s="14"/>
      <c r="F37" s="14"/>
      <c r="G37" s="14"/>
      <c r="H37" s="13"/>
      <c r="I37" s="29"/>
      <c r="J37" s="40"/>
    </row>
    <row r="38" spans="1:10" x14ac:dyDescent="0.25">
      <c r="A38" s="14"/>
      <c r="B38" s="14"/>
      <c r="C38" s="14"/>
      <c r="D38" s="14"/>
      <c r="E38" s="14"/>
      <c r="F38" s="14"/>
      <c r="G38" s="14"/>
      <c r="H38" s="13"/>
      <c r="I38" s="29"/>
      <c r="J38" s="40"/>
    </row>
    <row r="39" spans="1:10" x14ac:dyDescent="0.25">
      <c r="A39" s="14"/>
      <c r="B39" s="14"/>
      <c r="C39" s="14"/>
      <c r="D39" s="14"/>
      <c r="E39" s="14"/>
      <c r="F39" s="14"/>
      <c r="G39" s="14"/>
      <c r="H39" s="14"/>
      <c r="I39" s="29"/>
      <c r="J39" s="39"/>
    </row>
    <row r="40" spans="1:10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39"/>
    </row>
    <row r="41" spans="1:10" x14ac:dyDescent="0.25">
      <c r="E41" s="14"/>
      <c r="F41" s="14"/>
      <c r="G41" s="14"/>
    </row>
    <row r="42" spans="1:10" x14ac:dyDescent="0.25">
      <c r="E42" s="14"/>
      <c r="F42" s="14"/>
      <c r="G42" s="14"/>
      <c r="H42" s="9"/>
    </row>
    <row r="43" spans="1:10" x14ac:dyDescent="0.25">
      <c r="E43" s="14"/>
      <c r="F43" s="14"/>
      <c r="G43" s="14"/>
      <c r="J43" s="41"/>
    </row>
    <row r="44" spans="1:10" x14ac:dyDescent="0.25">
      <c r="E44" s="14"/>
      <c r="F44" s="14"/>
      <c r="G44" s="14"/>
    </row>
    <row r="45" spans="1:10" x14ac:dyDescent="0.25">
      <c r="E45" s="14"/>
      <c r="F45" s="14"/>
      <c r="G45" s="14"/>
    </row>
    <row r="46" spans="1:10" x14ac:dyDescent="0.25">
      <c r="E46" s="14"/>
      <c r="F46" s="14"/>
      <c r="G46" s="14"/>
    </row>
    <row r="47" spans="1:10" x14ac:dyDescent="0.25">
      <c r="E47" s="14"/>
      <c r="F47" s="14"/>
      <c r="G47" s="14"/>
    </row>
    <row r="48" spans="1:10" x14ac:dyDescent="0.25">
      <c r="E48" s="14"/>
      <c r="F48" s="14"/>
      <c r="G48" s="14"/>
    </row>
    <row r="49" spans="5:7" x14ac:dyDescent="0.25">
      <c r="E49" s="14"/>
      <c r="F49" s="14"/>
      <c r="G49" s="14"/>
    </row>
    <row r="50" spans="5:7" x14ac:dyDescent="0.25">
      <c r="E50" s="14"/>
      <c r="F50" s="14"/>
      <c r="G50" s="14"/>
    </row>
    <row r="51" spans="5:7" x14ac:dyDescent="0.25">
      <c r="E51" s="14"/>
      <c r="F51" s="14"/>
      <c r="G51" s="14"/>
    </row>
    <row r="52" spans="5:7" x14ac:dyDescent="0.25">
      <c r="E52" s="14"/>
      <c r="F52" s="14"/>
      <c r="G52" s="14"/>
    </row>
    <row r="53" spans="5:7" x14ac:dyDescent="0.25">
      <c r="E53" s="14"/>
      <c r="F53" s="14"/>
      <c r="G53" s="14"/>
    </row>
    <row r="54" spans="5:7" x14ac:dyDescent="0.25">
      <c r="E54" s="14"/>
      <c r="F54" s="14"/>
      <c r="G54" s="14"/>
    </row>
    <row r="55" spans="5:7" x14ac:dyDescent="0.25">
      <c r="E55" s="14"/>
      <c r="F55" s="14"/>
      <c r="G55" s="14"/>
    </row>
    <row r="56" spans="5:7" x14ac:dyDescent="0.25">
      <c r="E56" s="14"/>
      <c r="F56" s="14"/>
      <c r="G56" s="14"/>
    </row>
    <row r="57" spans="5:7" x14ac:dyDescent="0.25">
      <c r="E57" s="14"/>
      <c r="F57" s="14"/>
      <c r="G57" s="14"/>
    </row>
    <row r="58" spans="5:7" x14ac:dyDescent="0.25">
      <c r="E58" s="14"/>
      <c r="F58" s="14"/>
      <c r="G58" s="14"/>
    </row>
  </sheetData>
  <phoneticPr fontId="0" type="noConversion"/>
  <pageMargins left="0.15748031496062992" right="0" top="0.39370078740157483" bottom="0.19685039370078741" header="0.51181102362204722" footer="0.51181102362204722"/>
  <pageSetup paperSize="9" orientation="landscape" r:id="rId1"/>
  <headerFooter alignWithMargins="0"/>
  <ignoredErrors>
    <ignoredError sqref="G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Rah.lask.Tot.</vt:lpstr>
      <vt:lpstr>Rah.lask.Tot.!Tulostusalue</vt:lpstr>
    </vt:vector>
  </TitlesOfParts>
  <Company>Helsingin seurakuntayhtymä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Annikki Kempainen</dc:creator>
  <cp:lastModifiedBy>Silander Juha</cp:lastModifiedBy>
  <cp:lastPrinted>2021-08-12T07:13:59Z</cp:lastPrinted>
  <dcterms:created xsi:type="dcterms:W3CDTF">2000-11-13T07:03:32Z</dcterms:created>
  <dcterms:modified xsi:type="dcterms:W3CDTF">2021-08-18T13:41:35Z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ummy1">
    <vt:lpwstr>off</vt:lpwstr>
  </property>
  <property fmtid="{D5CDD505-2E9C-101B-9397-08002B2CF9AE}" pid="3" name="Dummy2">
    <vt:lpwstr>off</vt:lpwstr>
  </property>
  <property fmtid="{D5CDD505-2E9C-101B-9397-08002B2CF9AE}" pid="4" name="Dummy3">
    <vt:lpwstr>off</vt:lpwstr>
  </property>
  <property fmtid="{D5CDD505-2E9C-101B-9397-08002B2CF9AE}" pid="5" name="Dummy4">
    <vt:lpwstr>off</vt:lpwstr>
  </property>
  <property fmtid="{D5CDD505-2E9C-101B-9397-08002B2CF9AE}" pid="6" name="BackOfficeType">
    <vt:lpwstr>growBusiness Solutions</vt:lpwstr>
  </property>
  <property fmtid="{D5CDD505-2E9C-101B-9397-08002B2CF9AE}" pid="7" name="Server">
    <vt:lpwstr>es1d360prod2</vt:lpwstr>
  </property>
  <property fmtid="{D5CDD505-2E9C-101B-9397-08002B2CF9AE}" pid="8" name="Protocol">
    <vt:lpwstr>off</vt:lpwstr>
  </property>
  <property fmtid="{D5CDD505-2E9C-101B-9397-08002B2CF9AE}" pid="9" name="Site">
    <vt:lpwstr>/locator.aspx</vt:lpwstr>
  </property>
  <property fmtid="{D5CDD505-2E9C-101B-9397-08002B2CF9AE}" pid="10" name="FileID">
    <vt:lpwstr>367460</vt:lpwstr>
  </property>
  <property fmtid="{D5CDD505-2E9C-101B-9397-08002B2CF9AE}" pid="11" name="VerID">
    <vt:lpwstr>0</vt:lpwstr>
  </property>
  <property fmtid="{D5CDD505-2E9C-101B-9397-08002B2CF9AE}" pid="12" name="FilePath">
    <vt:lpwstr>\\ES1D360PROD2\360users\work\resurssi\zb079913</vt:lpwstr>
  </property>
  <property fmtid="{D5CDD505-2E9C-101B-9397-08002B2CF9AE}" pid="13" name="FileName">
    <vt:lpwstr>35_2021_3 Rahoitusosan toteutumisvertailu 30.6 367460_282763_0.XLSX</vt:lpwstr>
  </property>
  <property fmtid="{D5CDD505-2E9C-101B-9397-08002B2CF9AE}" pid="14" name="FullFileName">
    <vt:lpwstr>\\ES1D360PROD2\360users\work\resurssi\zb079913\35_2021_3 Rahoitusosan toteutumisvertailu 30.6 367460_282763_0.XLSX</vt:lpwstr>
  </property>
</Properties>
</file>