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_Seurakuntayhtymä\Talouspalvelut\Talousarvio\2021\Ta-muutokset\Ta muutokset 4\"/>
    </mc:Choice>
  </mc:AlternateContent>
  <bookViews>
    <workbookView xWindow="0" yWindow="0" windowWidth="23040" windowHeight="9190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" i="1" l="1"/>
  <c r="D125" i="1"/>
  <c r="D123" i="1"/>
  <c r="C123" i="1"/>
  <c r="E121" i="1"/>
  <c r="E120" i="1"/>
  <c r="E119" i="1"/>
  <c r="E114" i="1"/>
  <c r="E113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86" i="1"/>
  <c r="E85" i="1"/>
  <c r="E82" i="1"/>
  <c r="E81" i="1"/>
  <c r="E123" i="1" s="1"/>
  <c r="D68" i="1"/>
  <c r="G68" i="1" s="1"/>
  <c r="E67" i="1"/>
  <c r="C65" i="1"/>
  <c r="E63" i="1"/>
  <c r="E62" i="1"/>
  <c r="E61" i="1"/>
  <c r="E60" i="1"/>
  <c r="E59" i="1"/>
  <c r="E58" i="1"/>
  <c r="E57" i="1"/>
  <c r="E56" i="1"/>
  <c r="E55" i="1"/>
  <c r="E54" i="1"/>
  <c r="E51" i="1"/>
  <c r="E50" i="1"/>
  <c r="E47" i="1"/>
  <c r="D44" i="1"/>
  <c r="E44" i="1" s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5" i="1"/>
  <c r="E24" i="1"/>
  <c r="E19" i="1"/>
  <c r="E18" i="1"/>
  <c r="E17" i="1"/>
  <c r="E9" i="1"/>
  <c r="E65" i="1" l="1"/>
  <c r="D65" i="1"/>
  <c r="D67" i="1" s="1"/>
  <c r="G67" i="1" s="1"/>
</calcChain>
</file>

<file path=xl/sharedStrings.xml><?xml version="1.0" encoding="utf-8"?>
<sst xmlns="http://schemas.openxmlformats.org/spreadsheetml/2006/main" count="170" uniqueCount="128">
  <si>
    <t>INVESTOINTIOSA</t>
  </si>
  <si>
    <t>TALOUSARVIOMUUTOS VUODELLE 2021</t>
  </si>
  <si>
    <t>Tilausnro</t>
  </si>
  <si>
    <t>Projektin nimi</t>
  </si>
  <si>
    <t>Talousarvio 2021 €</t>
  </si>
  <si>
    <t>Muutos €</t>
  </si>
  <si>
    <t>TA 2021
+ Muutos €</t>
  </si>
  <si>
    <t>Kuluksi siirron muutos</t>
  </si>
  <si>
    <t>Kustannuspaikka</t>
  </si>
  <si>
    <t>74 HAUTAUSTOIMI</t>
  </si>
  <si>
    <t>741 Uudisrakennukset</t>
  </si>
  <si>
    <t>2005215</t>
  </si>
  <si>
    <t>Honkanummen htm sosiaalitila</t>
  </si>
  <si>
    <t>4224030002</t>
  </si>
  <si>
    <t>743 Rakennusten peruskorjaus- ja parannus</t>
  </si>
  <si>
    <t>745 Maa- ja vesirakentaminen</t>
  </si>
  <si>
    <t>2002600</t>
  </si>
  <si>
    <t>TA-taso HTM Maa- ja vesirakentaminen</t>
  </si>
  <si>
    <t>4014010000</t>
  </si>
  <si>
    <t>2002593</t>
  </si>
  <si>
    <t>TA-taso Malmin htm maa- ja vesirak.</t>
  </si>
  <si>
    <t>4404040001</t>
  </si>
  <si>
    <t>2005179</t>
  </si>
  <si>
    <t>TA-taso Östersundomin hautausmaan maa- ja vesirakennus</t>
  </si>
  <si>
    <t>4404040007</t>
  </si>
  <si>
    <t>75 KIINTEISTÖTOIMI</t>
  </si>
  <si>
    <t>751 Uudisrakennukset</t>
  </si>
  <si>
    <t>Kannelmäen tontin kaavakehitys ja ra</t>
  </si>
  <si>
    <t>Oulunkylä Asuinrakennus</t>
  </si>
  <si>
    <t>753 Rakennusten peruskorjaus- ja parannus</t>
  </si>
  <si>
    <t>2002453</t>
  </si>
  <si>
    <t>Vanha kirkko, julkisivukorjaus</t>
  </si>
  <si>
    <t>5205020001</t>
  </si>
  <si>
    <t>Vanha kirkko, sisäpuoliset korjaukset</t>
  </si>
  <si>
    <t>2002475</t>
  </si>
  <si>
    <t>Johanneksenkirkko julkisivukorjaus</t>
  </si>
  <si>
    <t>5205020003</t>
  </si>
  <si>
    <t>2005188</t>
  </si>
  <si>
    <t>Pitäjänmäen kirkko</t>
  </si>
  <si>
    <t>5205020020</t>
  </si>
  <si>
    <t>2005184</t>
  </si>
  <si>
    <t>Suomenlinnan kirkko</t>
  </si>
  <si>
    <t>5205020022</t>
  </si>
  <si>
    <t>Roihuvuori julkisivu</t>
  </si>
  <si>
    <t>5205020028</t>
  </si>
  <si>
    <t>2005183</t>
  </si>
  <si>
    <t>Malmin kirkko</t>
  </si>
  <si>
    <t>5205020033</t>
  </si>
  <si>
    <t>2001233</t>
  </si>
  <si>
    <t>Mikaelinkirkko</t>
  </si>
  <si>
    <t>Malmin kapp. Viemäri ja kv-verkoston saneeraus</t>
  </si>
  <si>
    <t>Honkanummen kappelin katon tervaus</t>
  </si>
  <si>
    <t>2005205</t>
  </si>
  <si>
    <t>Kulosaaren kappelin ulkokuoren korjaukset</t>
  </si>
  <si>
    <t>5255040003</t>
  </si>
  <si>
    <t>Kampin kappeli Ulkokuoren huoltokäsittely</t>
  </si>
  <si>
    <t>5035060022</t>
  </si>
  <si>
    <t>Kunnantie 2a kehittäminen</t>
  </si>
  <si>
    <t>2005192</t>
  </si>
  <si>
    <t>Korpirauha</t>
  </si>
  <si>
    <t>5055080004</t>
  </si>
  <si>
    <t>Seurakuntien talo</t>
  </si>
  <si>
    <t>2001267</t>
  </si>
  <si>
    <t>TA-taso/Kirkkojen korjaukset</t>
  </si>
  <si>
    <t>5045010900</t>
  </si>
  <si>
    <t>2001266</t>
  </si>
  <si>
    <t>TA-kohdistamattomat hankkeet</t>
  </si>
  <si>
    <t>5025010700</t>
  </si>
  <si>
    <t>753 Soitinhankinnat</t>
  </si>
  <si>
    <t>2001280</t>
  </si>
  <si>
    <t>TA-taso/Soitinhankinnat kirkkoihin</t>
  </si>
  <si>
    <t>757 Koneet ja kalusto</t>
  </si>
  <si>
    <t>2001268</t>
  </si>
  <si>
    <t>TA-taso/Kameravalvonta</t>
  </si>
  <si>
    <t>2001275</t>
  </si>
  <si>
    <t>TA-taso/Kulunvalvonnan uudistaminen</t>
  </si>
  <si>
    <t>759 Muut kiinteistötoimen investoinnit</t>
  </si>
  <si>
    <t>2005189</t>
  </si>
  <si>
    <t>Turkismiehenkuja 6: Hissi</t>
  </si>
  <si>
    <t>5045110010</t>
  </si>
  <si>
    <t>Haagan pappilantie 2 A lainan lyhennys</t>
  </si>
  <si>
    <t>Suonionkatu 7 lainan lyhennys</t>
  </si>
  <si>
    <t>As Oy Helsingin Freytaginkulma</t>
  </si>
  <si>
    <t>As Oy Kiskontie 22</t>
  </si>
  <si>
    <t>As Oy Helsingin Paraistentie 13 lainan lyhen</t>
  </si>
  <si>
    <t>Jätkäsaaren Atrium lainanlyhennykset</t>
  </si>
  <si>
    <t>Koy Hgin Bulevardi 16 lainanlyhennykset</t>
  </si>
  <si>
    <t>Lehtisaaren Papinpöydänkj 2 lainanlyhenn</t>
  </si>
  <si>
    <t>Maankäyttösopimusmaksut TA-taso</t>
  </si>
  <si>
    <t>HAUTAUSTOIMI JA KIINTEISTÖTOIMI YHTEENSÄ</t>
  </si>
  <si>
    <t>5-pl</t>
  </si>
  <si>
    <t>4-pl</t>
  </si>
  <si>
    <t>TALOUSARVIOMUUTOS VUODELLE 2021, osa 2</t>
  </si>
  <si>
    <t>2002590</t>
  </si>
  <si>
    <t>TA-taso Honkanummen HTM rak. peruskorj</t>
  </si>
  <si>
    <t>2005178</t>
  </si>
  <si>
    <t>TA-taso Östersundomin hautausmaan rakenn</t>
  </si>
  <si>
    <t>4224030006</t>
  </si>
  <si>
    <t>2002592</t>
  </si>
  <si>
    <t>TA-taso Hietaniemen HTM maa ja vesirak</t>
  </si>
  <si>
    <t>2002594</t>
  </si>
  <si>
    <t>TA-taso Honkanummen HTM maa-ja vesirak.</t>
  </si>
  <si>
    <t>Hgin tuomiokko Sakastin päivittäminen</t>
  </si>
  <si>
    <t>5205020002</t>
  </si>
  <si>
    <t>2005181</t>
  </si>
  <si>
    <t>Hyvän Paimenen kko Valaistuksen uusiminen</t>
  </si>
  <si>
    <t>5205020009</t>
  </si>
  <si>
    <t>2000895</t>
  </si>
  <si>
    <t>Lauttasaaren kirkko, peruskorjaus</t>
  </si>
  <si>
    <t>5205020013</t>
  </si>
  <si>
    <t>Pitäjänmäen kko Katon huoltomaalaus</t>
  </si>
  <si>
    <t>2005985</t>
  </si>
  <si>
    <t>Roihuvuori kaavoitus</t>
  </si>
  <si>
    <t>Maunulan kko IV-koneen uusinta</t>
  </si>
  <si>
    <t>5205020032</t>
  </si>
  <si>
    <t>2001898</t>
  </si>
  <si>
    <t>Östersundomin kirkko</t>
  </si>
  <si>
    <t>5205020039</t>
  </si>
  <si>
    <t>Hietan v kappeli Arkkuhissin uusiminen</t>
  </si>
  <si>
    <t>5255040000</t>
  </si>
  <si>
    <t>Honkanummen kappeli Lukkojen uusiminen</t>
  </si>
  <si>
    <t>Malmi srk-talo Huopakaton uusiminen</t>
  </si>
  <si>
    <t>Suomenlinnan kirkko uudet urut</t>
  </si>
  <si>
    <t>Munkkivuoren kko Urut puhdistus viritys</t>
  </si>
  <si>
    <t>5205020024</t>
  </si>
  <si>
    <t>Kulosaaren tontinosan osto</t>
  </si>
  <si>
    <t>TA-taso/Kiinteistöhankinnat</t>
  </si>
  <si>
    <r>
      <rPr>
        <b/>
        <sz val="12"/>
        <rFont val="Calibri"/>
        <family val="2"/>
        <scheme val="minor"/>
      </rPr>
      <t>754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Soitinhankinnat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</si>
</sst>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2" borderId="0" xfId="0" applyNumberFormat="1" applyFont="1" applyFill="1" applyAlignment="1" applyProtection="1"/>
    <xf numFmtId="0" fontId="1" fillId="2" borderId="0" xfId="0" applyFont="1" applyFill="1" applyAlignment="1" applyProtection="1"/>
    <xf numFmtId="0" fontId="1" fillId="2" borderId="0" xfId="0" applyFont="1" applyFill="1" applyAlignment="1" applyProtection="1">
      <alignment horizontal="right"/>
    </xf>
    <xf numFmtId="49" fontId="2" fillId="2" borderId="0" xfId="0" applyNumberFormat="1" applyFont="1" applyFill="1" applyAlignment="1" applyProtection="1"/>
    <xf numFmtId="49" fontId="2" fillId="3" borderId="1" xfId="0" applyNumberFormat="1" applyFont="1" applyFill="1" applyBorder="1" applyAlignment="1" applyProtection="1">
      <alignment horizontal="left" wrapText="1"/>
    </xf>
    <xf numFmtId="0" fontId="2" fillId="3" borderId="2" xfId="0" applyFont="1" applyFill="1" applyBorder="1" applyAlignment="1" applyProtection="1"/>
    <xf numFmtId="0" fontId="2" fillId="3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wrapText="1"/>
    </xf>
    <xf numFmtId="0" fontId="1" fillId="2" borderId="0" xfId="0" applyFont="1" applyFill="1" applyAlignment="1" applyProtection="1">
      <alignment wrapText="1"/>
    </xf>
    <xf numFmtId="49" fontId="2" fillId="2" borderId="0" xfId="0" applyNumberFormat="1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/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wrapText="1"/>
    </xf>
    <xf numFmtId="0" fontId="1" fillId="2" borderId="9" xfId="0" applyFont="1" applyFill="1" applyBorder="1" applyAlignment="1" applyProtection="1">
      <alignment wrapText="1"/>
    </xf>
    <xf numFmtId="49" fontId="3" fillId="0" borderId="0" xfId="0" applyNumberFormat="1" applyFont="1" applyFill="1" applyAlignment="1" applyProtection="1">
      <alignment horizontal="left"/>
    </xf>
    <xf numFmtId="0" fontId="1" fillId="2" borderId="10" xfId="0" applyFont="1" applyFill="1" applyBorder="1" applyAlignment="1" applyProtection="1">
      <alignment wrapText="1"/>
    </xf>
    <xf numFmtId="49" fontId="3" fillId="2" borderId="0" xfId="0" applyNumberFormat="1" applyFont="1" applyFill="1" applyAlignment="1" applyProtection="1">
      <alignment horizontal="left"/>
    </xf>
    <xf numFmtId="49" fontId="4" fillId="2" borderId="0" xfId="0" applyNumberFormat="1" applyFont="1" applyFill="1" applyAlignment="1" applyProtection="1">
      <alignment horizontal="left"/>
    </xf>
    <xf numFmtId="0" fontId="1" fillId="2" borderId="0" xfId="0" applyFont="1" applyFill="1" applyBorder="1" applyAlignment="1" applyProtection="1"/>
    <xf numFmtId="3" fontId="1" fillId="2" borderId="5" xfId="0" applyNumberFormat="1" applyFont="1" applyFill="1" applyBorder="1" applyAlignment="1" applyProtection="1">
      <alignment horizontal="right"/>
    </xf>
    <xf numFmtId="3" fontId="1" fillId="2" borderId="6" xfId="0" applyNumberFormat="1" applyFont="1" applyFill="1" applyBorder="1" applyAlignment="1" applyProtection="1">
      <alignment horizontal="right"/>
    </xf>
    <xf numFmtId="3" fontId="1" fillId="2" borderId="7" xfId="0" applyNumberFormat="1" applyFont="1" applyFill="1" applyBorder="1" applyAlignment="1" applyProtection="1">
      <alignment horizontal="right" vertical="center" wrapText="1"/>
    </xf>
    <xf numFmtId="3" fontId="1" fillId="2" borderId="10" xfId="0" applyNumberFormat="1" applyFont="1" applyFill="1" applyBorder="1" applyAlignment="1" applyProtection="1"/>
    <xf numFmtId="1" fontId="1" fillId="2" borderId="1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Alignment="1" applyProtection="1"/>
    <xf numFmtId="0" fontId="1" fillId="0" borderId="0" xfId="0" applyFont="1" applyFill="1" applyAlignment="1" applyProtection="1"/>
    <xf numFmtId="0" fontId="1" fillId="2" borderId="10" xfId="0" applyFont="1" applyFill="1" applyBorder="1" applyAlignment="1" applyProtection="1"/>
    <xf numFmtId="0" fontId="1" fillId="2" borderId="10" xfId="0" applyFont="1" applyFill="1" applyBorder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3" fontId="1" fillId="0" borderId="5" xfId="0" applyNumberFormat="1" applyFont="1" applyFill="1" applyBorder="1" applyAlignment="1" applyProtection="1">
      <alignment horizontal="right"/>
    </xf>
    <xf numFmtId="3" fontId="1" fillId="0" borderId="6" xfId="0" applyNumberFormat="1" applyFont="1" applyFill="1" applyBorder="1" applyAlignment="1" applyProtection="1">
      <alignment horizontal="right"/>
    </xf>
    <xf numFmtId="3" fontId="1" fillId="0" borderId="7" xfId="0" applyNumberFormat="1" applyFont="1" applyFill="1" applyBorder="1" applyAlignment="1" applyProtection="1">
      <alignment horizontal="right" vertical="center" wrapText="1"/>
    </xf>
    <xf numFmtId="3" fontId="1" fillId="0" borderId="10" xfId="0" applyNumberFormat="1" applyFont="1" applyFill="1" applyBorder="1" applyAlignment="1" applyProtection="1"/>
    <xf numFmtId="0" fontId="1" fillId="0" borderId="10" xfId="0" applyFont="1" applyFill="1" applyBorder="1" applyAlignment="1" applyProtection="1">
      <alignment horizontal="left" wrapText="1"/>
    </xf>
    <xf numFmtId="3" fontId="1" fillId="2" borderId="10" xfId="0" applyNumberFormat="1" applyFont="1" applyFill="1" applyBorder="1" applyAlignment="1" applyProtection="1">
      <alignment horizontal="right"/>
    </xf>
    <xf numFmtId="1" fontId="1" fillId="2" borderId="10" xfId="0" applyNumberFormat="1" applyFont="1" applyFill="1" applyBorder="1" applyAlignment="1" applyProtection="1">
      <alignment horizontal="left"/>
    </xf>
    <xf numFmtId="3" fontId="4" fillId="2" borderId="6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 applyAlignment="1" applyProtection="1">
      <alignment horizontal="left"/>
    </xf>
    <xf numFmtId="49" fontId="3" fillId="2" borderId="0" xfId="0" applyNumberFormat="1" applyFont="1" applyFill="1" applyAlignment="1" applyProtection="1">
      <alignment horizontal="left" vertical="top"/>
    </xf>
    <xf numFmtId="0" fontId="4" fillId="2" borderId="0" xfId="0" applyFont="1" applyFill="1" applyAlignment="1" applyProtection="1">
      <alignment vertical="top"/>
    </xf>
    <xf numFmtId="49" fontId="1" fillId="2" borderId="11" xfId="0" applyNumberFormat="1" applyFont="1" applyFill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vertical="top"/>
    </xf>
    <xf numFmtId="3" fontId="1" fillId="2" borderId="12" xfId="0" applyNumberFormat="1" applyFont="1" applyFill="1" applyBorder="1" applyAlignment="1" applyProtection="1">
      <alignment horizontal="right" vertical="top"/>
    </xf>
    <xf numFmtId="3" fontId="1" fillId="2" borderId="13" xfId="0" applyNumberFormat="1" applyFont="1" applyFill="1" applyBorder="1" applyAlignment="1" applyProtection="1">
      <alignment horizontal="right" vertical="top"/>
    </xf>
    <xf numFmtId="3" fontId="1" fillId="2" borderId="14" xfId="0" applyNumberFormat="1" applyFont="1" applyFill="1" applyBorder="1" applyAlignment="1" applyProtection="1">
      <alignment horizontal="right" vertical="top"/>
    </xf>
    <xf numFmtId="0" fontId="1" fillId="2" borderId="15" xfId="0" applyFont="1" applyFill="1" applyBorder="1" applyAlignment="1" applyProtection="1"/>
    <xf numFmtId="1" fontId="1" fillId="2" borderId="15" xfId="0" applyNumberFormat="1" applyFont="1" applyFill="1" applyBorder="1" applyAlignment="1" applyProtection="1"/>
    <xf numFmtId="49" fontId="1" fillId="2" borderId="0" xfId="0" applyNumberFormat="1" applyFont="1" applyFill="1" applyAlignment="1" applyProtection="1">
      <alignment horizontal="left"/>
    </xf>
    <xf numFmtId="3" fontId="1" fillId="2" borderId="0" xfId="0" applyNumberFormat="1" applyFont="1" applyFill="1" applyAlignment="1" applyProtection="1">
      <alignment horizontal="right"/>
    </xf>
    <xf numFmtId="3" fontId="2" fillId="2" borderId="0" xfId="0" applyNumberFormat="1" applyFont="1" applyFill="1" applyAlignment="1" applyProtection="1">
      <alignment horizontal="right"/>
    </xf>
    <xf numFmtId="3" fontId="2" fillId="0" borderId="0" xfId="0" applyNumberFormat="1" applyFont="1" applyFill="1" applyAlignment="1" applyProtection="1">
      <alignment horizontal="right"/>
    </xf>
    <xf numFmtId="49" fontId="1" fillId="2" borderId="0" xfId="0" applyNumberFormat="1" applyFont="1" applyFill="1" applyAlignment="1" applyProtection="1">
      <alignment horizontal="center"/>
    </xf>
    <xf numFmtId="49" fontId="5" fillId="2" borderId="0" xfId="0" applyNumberFormat="1" applyFont="1" applyFill="1" applyAlignment="1" applyProtection="1"/>
    <xf numFmtId="49" fontId="4" fillId="2" borderId="0" xfId="0" applyNumberFormat="1" applyFont="1" applyFill="1" applyAlignment="1" applyProtection="1"/>
    <xf numFmtId="49" fontId="6" fillId="2" borderId="0" xfId="0" applyNumberFormat="1" applyFont="1" applyFill="1" applyAlignment="1" applyProtection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6"/>
  <sheetViews>
    <sheetView tabSelected="1" workbookViewId="0">
      <selection activeCell="B115" sqref="B115"/>
    </sheetView>
  </sheetViews>
  <sheetFormatPr defaultColWidth="9.1796875" defaultRowHeight="15.5" outlineLevelRow="1" x14ac:dyDescent="0.35"/>
  <cols>
    <col min="1" max="1" width="10" style="1" customWidth="1"/>
    <col min="2" max="2" width="42.453125" style="2" customWidth="1"/>
    <col min="3" max="3" width="14" style="3" customWidth="1"/>
    <col min="4" max="5" width="12.1796875" style="3" customWidth="1"/>
    <col min="6" max="6" width="11.1796875" style="2" hidden="1" customWidth="1"/>
    <col min="7" max="7" width="17.453125" style="2" customWidth="1"/>
    <col min="8" max="8" width="16.453125" style="2" customWidth="1"/>
    <col min="9" max="9" width="9.90625" style="2" bestFit="1" customWidth="1"/>
    <col min="10" max="256" width="9.1796875" style="2"/>
    <col min="257" max="257" width="10" style="2" customWidth="1"/>
    <col min="258" max="258" width="42.453125" style="2" customWidth="1"/>
    <col min="259" max="259" width="14" style="2" customWidth="1"/>
    <col min="260" max="261" width="12.1796875" style="2" customWidth="1"/>
    <col min="262" max="262" width="11.1796875" style="2" bestFit="1" customWidth="1"/>
    <col min="263" max="263" width="15.1796875" style="2" customWidth="1"/>
    <col min="264" max="264" width="16.453125" style="2" customWidth="1"/>
    <col min="265" max="512" width="9.1796875" style="2"/>
    <col min="513" max="513" width="10" style="2" customWidth="1"/>
    <col min="514" max="514" width="42.453125" style="2" customWidth="1"/>
    <col min="515" max="515" width="14" style="2" customWidth="1"/>
    <col min="516" max="517" width="12.1796875" style="2" customWidth="1"/>
    <col min="518" max="518" width="11.1796875" style="2" bestFit="1" customWidth="1"/>
    <col min="519" max="519" width="15.1796875" style="2" customWidth="1"/>
    <col min="520" max="520" width="16.453125" style="2" customWidth="1"/>
    <col min="521" max="768" width="9.1796875" style="2"/>
    <col min="769" max="769" width="10" style="2" customWidth="1"/>
    <col min="770" max="770" width="42.453125" style="2" customWidth="1"/>
    <col min="771" max="771" width="14" style="2" customWidth="1"/>
    <col min="772" max="773" width="12.1796875" style="2" customWidth="1"/>
    <col min="774" max="774" width="11.1796875" style="2" bestFit="1" customWidth="1"/>
    <col min="775" max="775" width="15.1796875" style="2" customWidth="1"/>
    <col min="776" max="776" width="16.453125" style="2" customWidth="1"/>
    <col min="777" max="1024" width="9.1796875" style="2"/>
    <col min="1025" max="1025" width="10" style="2" customWidth="1"/>
    <col min="1026" max="1026" width="42.453125" style="2" customWidth="1"/>
    <col min="1027" max="1027" width="14" style="2" customWidth="1"/>
    <col min="1028" max="1029" width="12.1796875" style="2" customWidth="1"/>
    <col min="1030" max="1030" width="11.1796875" style="2" bestFit="1" customWidth="1"/>
    <col min="1031" max="1031" width="15.1796875" style="2" customWidth="1"/>
    <col min="1032" max="1032" width="16.453125" style="2" customWidth="1"/>
    <col min="1033" max="1280" width="9.1796875" style="2"/>
    <col min="1281" max="1281" width="10" style="2" customWidth="1"/>
    <col min="1282" max="1282" width="42.453125" style="2" customWidth="1"/>
    <col min="1283" max="1283" width="14" style="2" customWidth="1"/>
    <col min="1284" max="1285" width="12.1796875" style="2" customWidth="1"/>
    <col min="1286" max="1286" width="11.1796875" style="2" bestFit="1" customWidth="1"/>
    <col min="1287" max="1287" width="15.1796875" style="2" customWidth="1"/>
    <col min="1288" max="1288" width="16.453125" style="2" customWidth="1"/>
    <col min="1289" max="1536" width="9.1796875" style="2"/>
    <col min="1537" max="1537" width="10" style="2" customWidth="1"/>
    <col min="1538" max="1538" width="42.453125" style="2" customWidth="1"/>
    <col min="1539" max="1539" width="14" style="2" customWidth="1"/>
    <col min="1540" max="1541" width="12.1796875" style="2" customWidth="1"/>
    <col min="1542" max="1542" width="11.1796875" style="2" bestFit="1" customWidth="1"/>
    <col min="1543" max="1543" width="15.1796875" style="2" customWidth="1"/>
    <col min="1544" max="1544" width="16.453125" style="2" customWidth="1"/>
    <col min="1545" max="1792" width="9.1796875" style="2"/>
    <col min="1793" max="1793" width="10" style="2" customWidth="1"/>
    <col min="1794" max="1794" width="42.453125" style="2" customWidth="1"/>
    <col min="1795" max="1795" width="14" style="2" customWidth="1"/>
    <col min="1796" max="1797" width="12.1796875" style="2" customWidth="1"/>
    <col min="1798" max="1798" width="11.1796875" style="2" bestFit="1" customWidth="1"/>
    <col min="1799" max="1799" width="15.1796875" style="2" customWidth="1"/>
    <col min="1800" max="1800" width="16.453125" style="2" customWidth="1"/>
    <col min="1801" max="2048" width="9.1796875" style="2"/>
    <col min="2049" max="2049" width="10" style="2" customWidth="1"/>
    <col min="2050" max="2050" width="42.453125" style="2" customWidth="1"/>
    <col min="2051" max="2051" width="14" style="2" customWidth="1"/>
    <col min="2052" max="2053" width="12.1796875" style="2" customWidth="1"/>
    <col min="2054" max="2054" width="11.1796875" style="2" bestFit="1" customWidth="1"/>
    <col min="2055" max="2055" width="15.1796875" style="2" customWidth="1"/>
    <col min="2056" max="2056" width="16.453125" style="2" customWidth="1"/>
    <col min="2057" max="2304" width="9.1796875" style="2"/>
    <col min="2305" max="2305" width="10" style="2" customWidth="1"/>
    <col min="2306" max="2306" width="42.453125" style="2" customWidth="1"/>
    <col min="2307" max="2307" width="14" style="2" customWidth="1"/>
    <col min="2308" max="2309" width="12.1796875" style="2" customWidth="1"/>
    <col min="2310" max="2310" width="11.1796875" style="2" bestFit="1" customWidth="1"/>
    <col min="2311" max="2311" width="15.1796875" style="2" customWidth="1"/>
    <col min="2312" max="2312" width="16.453125" style="2" customWidth="1"/>
    <col min="2313" max="2560" width="9.1796875" style="2"/>
    <col min="2561" max="2561" width="10" style="2" customWidth="1"/>
    <col min="2562" max="2562" width="42.453125" style="2" customWidth="1"/>
    <col min="2563" max="2563" width="14" style="2" customWidth="1"/>
    <col min="2564" max="2565" width="12.1796875" style="2" customWidth="1"/>
    <col min="2566" max="2566" width="11.1796875" style="2" bestFit="1" customWidth="1"/>
    <col min="2567" max="2567" width="15.1796875" style="2" customWidth="1"/>
    <col min="2568" max="2568" width="16.453125" style="2" customWidth="1"/>
    <col min="2569" max="2816" width="9.1796875" style="2"/>
    <col min="2817" max="2817" width="10" style="2" customWidth="1"/>
    <col min="2818" max="2818" width="42.453125" style="2" customWidth="1"/>
    <col min="2819" max="2819" width="14" style="2" customWidth="1"/>
    <col min="2820" max="2821" width="12.1796875" style="2" customWidth="1"/>
    <col min="2822" max="2822" width="11.1796875" style="2" bestFit="1" customWidth="1"/>
    <col min="2823" max="2823" width="15.1796875" style="2" customWidth="1"/>
    <col min="2824" max="2824" width="16.453125" style="2" customWidth="1"/>
    <col min="2825" max="3072" width="9.1796875" style="2"/>
    <col min="3073" max="3073" width="10" style="2" customWidth="1"/>
    <col min="3074" max="3074" width="42.453125" style="2" customWidth="1"/>
    <col min="3075" max="3075" width="14" style="2" customWidth="1"/>
    <col min="3076" max="3077" width="12.1796875" style="2" customWidth="1"/>
    <col min="3078" max="3078" width="11.1796875" style="2" bestFit="1" customWidth="1"/>
    <col min="3079" max="3079" width="15.1796875" style="2" customWidth="1"/>
    <col min="3080" max="3080" width="16.453125" style="2" customWidth="1"/>
    <col min="3081" max="3328" width="9.1796875" style="2"/>
    <col min="3329" max="3329" width="10" style="2" customWidth="1"/>
    <col min="3330" max="3330" width="42.453125" style="2" customWidth="1"/>
    <col min="3331" max="3331" width="14" style="2" customWidth="1"/>
    <col min="3332" max="3333" width="12.1796875" style="2" customWidth="1"/>
    <col min="3334" max="3334" width="11.1796875" style="2" bestFit="1" customWidth="1"/>
    <col min="3335" max="3335" width="15.1796875" style="2" customWidth="1"/>
    <col min="3336" max="3336" width="16.453125" style="2" customWidth="1"/>
    <col min="3337" max="3584" width="9.1796875" style="2"/>
    <col min="3585" max="3585" width="10" style="2" customWidth="1"/>
    <col min="3586" max="3586" width="42.453125" style="2" customWidth="1"/>
    <col min="3587" max="3587" width="14" style="2" customWidth="1"/>
    <col min="3588" max="3589" width="12.1796875" style="2" customWidth="1"/>
    <col min="3590" max="3590" width="11.1796875" style="2" bestFit="1" customWidth="1"/>
    <col min="3591" max="3591" width="15.1796875" style="2" customWidth="1"/>
    <col min="3592" max="3592" width="16.453125" style="2" customWidth="1"/>
    <col min="3593" max="3840" width="9.1796875" style="2"/>
    <col min="3841" max="3841" width="10" style="2" customWidth="1"/>
    <col min="3842" max="3842" width="42.453125" style="2" customWidth="1"/>
    <col min="3843" max="3843" width="14" style="2" customWidth="1"/>
    <col min="3844" max="3845" width="12.1796875" style="2" customWidth="1"/>
    <col min="3846" max="3846" width="11.1796875" style="2" bestFit="1" customWidth="1"/>
    <col min="3847" max="3847" width="15.1796875" style="2" customWidth="1"/>
    <col min="3848" max="3848" width="16.453125" style="2" customWidth="1"/>
    <col min="3849" max="4096" width="9.1796875" style="2"/>
    <col min="4097" max="4097" width="10" style="2" customWidth="1"/>
    <col min="4098" max="4098" width="42.453125" style="2" customWidth="1"/>
    <col min="4099" max="4099" width="14" style="2" customWidth="1"/>
    <col min="4100" max="4101" width="12.1796875" style="2" customWidth="1"/>
    <col min="4102" max="4102" width="11.1796875" style="2" bestFit="1" customWidth="1"/>
    <col min="4103" max="4103" width="15.1796875" style="2" customWidth="1"/>
    <col min="4104" max="4104" width="16.453125" style="2" customWidth="1"/>
    <col min="4105" max="4352" width="9.1796875" style="2"/>
    <col min="4353" max="4353" width="10" style="2" customWidth="1"/>
    <col min="4354" max="4354" width="42.453125" style="2" customWidth="1"/>
    <col min="4355" max="4355" width="14" style="2" customWidth="1"/>
    <col min="4356" max="4357" width="12.1796875" style="2" customWidth="1"/>
    <col min="4358" max="4358" width="11.1796875" style="2" bestFit="1" customWidth="1"/>
    <col min="4359" max="4359" width="15.1796875" style="2" customWidth="1"/>
    <col min="4360" max="4360" width="16.453125" style="2" customWidth="1"/>
    <col min="4361" max="4608" width="9.1796875" style="2"/>
    <col min="4609" max="4609" width="10" style="2" customWidth="1"/>
    <col min="4610" max="4610" width="42.453125" style="2" customWidth="1"/>
    <col min="4611" max="4611" width="14" style="2" customWidth="1"/>
    <col min="4612" max="4613" width="12.1796875" style="2" customWidth="1"/>
    <col min="4614" max="4614" width="11.1796875" style="2" bestFit="1" customWidth="1"/>
    <col min="4615" max="4615" width="15.1796875" style="2" customWidth="1"/>
    <col min="4616" max="4616" width="16.453125" style="2" customWidth="1"/>
    <col min="4617" max="4864" width="9.1796875" style="2"/>
    <col min="4865" max="4865" width="10" style="2" customWidth="1"/>
    <col min="4866" max="4866" width="42.453125" style="2" customWidth="1"/>
    <col min="4867" max="4867" width="14" style="2" customWidth="1"/>
    <col min="4868" max="4869" width="12.1796875" style="2" customWidth="1"/>
    <col min="4870" max="4870" width="11.1796875" style="2" bestFit="1" customWidth="1"/>
    <col min="4871" max="4871" width="15.1796875" style="2" customWidth="1"/>
    <col min="4872" max="4872" width="16.453125" style="2" customWidth="1"/>
    <col min="4873" max="5120" width="9.1796875" style="2"/>
    <col min="5121" max="5121" width="10" style="2" customWidth="1"/>
    <col min="5122" max="5122" width="42.453125" style="2" customWidth="1"/>
    <col min="5123" max="5123" width="14" style="2" customWidth="1"/>
    <col min="5124" max="5125" width="12.1796875" style="2" customWidth="1"/>
    <col min="5126" max="5126" width="11.1796875" style="2" bestFit="1" customWidth="1"/>
    <col min="5127" max="5127" width="15.1796875" style="2" customWidth="1"/>
    <col min="5128" max="5128" width="16.453125" style="2" customWidth="1"/>
    <col min="5129" max="5376" width="9.1796875" style="2"/>
    <col min="5377" max="5377" width="10" style="2" customWidth="1"/>
    <col min="5378" max="5378" width="42.453125" style="2" customWidth="1"/>
    <col min="5379" max="5379" width="14" style="2" customWidth="1"/>
    <col min="5380" max="5381" width="12.1796875" style="2" customWidth="1"/>
    <col min="5382" max="5382" width="11.1796875" style="2" bestFit="1" customWidth="1"/>
    <col min="5383" max="5383" width="15.1796875" style="2" customWidth="1"/>
    <col min="5384" max="5384" width="16.453125" style="2" customWidth="1"/>
    <col min="5385" max="5632" width="9.1796875" style="2"/>
    <col min="5633" max="5633" width="10" style="2" customWidth="1"/>
    <col min="5634" max="5634" width="42.453125" style="2" customWidth="1"/>
    <col min="5635" max="5635" width="14" style="2" customWidth="1"/>
    <col min="5636" max="5637" width="12.1796875" style="2" customWidth="1"/>
    <col min="5638" max="5638" width="11.1796875" style="2" bestFit="1" customWidth="1"/>
    <col min="5639" max="5639" width="15.1796875" style="2" customWidth="1"/>
    <col min="5640" max="5640" width="16.453125" style="2" customWidth="1"/>
    <col min="5641" max="5888" width="9.1796875" style="2"/>
    <col min="5889" max="5889" width="10" style="2" customWidth="1"/>
    <col min="5890" max="5890" width="42.453125" style="2" customWidth="1"/>
    <col min="5891" max="5891" width="14" style="2" customWidth="1"/>
    <col min="5892" max="5893" width="12.1796875" style="2" customWidth="1"/>
    <col min="5894" max="5894" width="11.1796875" style="2" bestFit="1" customWidth="1"/>
    <col min="5895" max="5895" width="15.1796875" style="2" customWidth="1"/>
    <col min="5896" max="5896" width="16.453125" style="2" customWidth="1"/>
    <col min="5897" max="6144" width="9.1796875" style="2"/>
    <col min="6145" max="6145" width="10" style="2" customWidth="1"/>
    <col min="6146" max="6146" width="42.453125" style="2" customWidth="1"/>
    <col min="6147" max="6147" width="14" style="2" customWidth="1"/>
    <col min="6148" max="6149" width="12.1796875" style="2" customWidth="1"/>
    <col min="6150" max="6150" width="11.1796875" style="2" bestFit="1" customWidth="1"/>
    <col min="6151" max="6151" width="15.1796875" style="2" customWidth="1"/>
    <col min="6152" max="6152" width="16.453125" style="2" customWidth="1"/>
    <col min="6153" max="6400" width="9.1796875" style="2"/>
    <col min="6401" max="6401" width="10" style="2" customWidth="1"/>
    <col min="6402" max="6402" width="42.453125" style="2" customWidth="1"/>
    <col min="6403" max="6403" width="14" style="2" customWidth="1"/>
    <col min="6404" max="6405" width="12.1796875" style="2" customWidth="1"/>
    <col min="6406" max="6406" width="11.1796875" style="2" bestFit="1" customWidth="1"/>
    <col min="6407" max="6407" width="15.1796875" style="2" customWidth="1"/>
    <col min="6408" max="6408" width="16.453125" style="2" customWidth="1"/>
    <col min="6409" max="6656" width="9.1796875" style="2"/>
    <col min="6657" max="6657" width="10" style="2" customWidth="1"/>
    <col min="6658" max="6658" width="42.453125" style="2" customWidth="1"/>
    <col min="6659" max="6659" width="14" style="2" customWidth="1"/>
    <col min="6660" max="6661" width="12.1796875" style="2" customWidth="1"/>
    <col min="6662" max="6662" width="11.1796875" style="2" bestFit="1" customWidth="1"/>
    <col min="6663" max="6663" width="15.1796875" style="2" customWidth="1"/>
    <col min="6664" max="6664" width="16.453125" style="2" customWidth="1"/>
    <col min="6665" max="6912" width="9.1796875" style="2"/>
    <col min="6913" max="6913" width="10" style="2" customWidth="1"/>
    <col min="6914" max="6914" width="42.453125" style="2" customWidth="1"/>
    <col min="6915" max="6915" width="14" style="2" customWidth="1"/>
    <col min="6916" max="6917" width="12.1796875" style="2" customWidth="1"/>
    <col min="6918" max="6918" width="11.1796875" style="2" bestFit="1" customWidth="1"/>
    <col min="6919" max="6919" width="15.1796875" style="2" customWidth="1"/>
    <col min="6920" max="6920" width="16.453125" style="2" customWidth="1"/>
    <col min="6921" max="7168" width="9.1796875" style="2"/>
    <col min="7169" max="7169" width="10" style="2" customWidth="1"/>
    <col min="7170" max="7170" width="42.453125" style="2" customWidth="1"/>
    <col min="7171" max="7171" width="14" style="2" customWidth="1"/>
    <col min="7172" max="7173" width="12.1796875" style="2" customWidth="1"/>
    <col min="7174" max="7174" width="11.1796875" style="2" bestFit="1" customWidth="1"/>
    <col min="7175" max="7175" width="15.1796875" style="2" customWidth="1"/>
    <col min="7176" max="7176" width="16.453125" style="2" customWidth="1"/>
    <col min="7177" max="7424" width="9.1796875" style="2"/>
    <col min="7425" max="7425" width="10" style="2" customWidth="1"/>
    <col min="7426" max="7426" width="42.453125" style="2" customWidth="1"/>
    <col min="7427" max="7427" width="14" style="2" customWidth="1"/>
    <col min="7428" max="7429" width="12.1796875" style="2" customWidth="1"/>
    <col min="7430" max="7430" width="11.1796875" style="2" bestFit="1" customWidth="1"/>
    <col min="7431" max="7431" width="15.1796875" style="2" customWidth="1"/>
    <col min="7432" max="7432" width="16.453125" style="2" customWidth="1"/>
    <col min="7433" max="7680" width="9.1796875" style="2"/>
    <col min="7681" max="7681" width="10" style="2" customWidth="1"/>
    <col min="7682" max="7682" width="42.453125" style="2" customWidth="1"/>
    <col min="7683" max="7683" width="14" style="2" customWidth="1"/>
    <col min="7684" max="7685" width="12.1796875" style="2" customWidth="1"/>
    <col min="7686" max="7686" width="11.1796875" style="2" bestFit="1" customWidth="1"/>
    <col min="7687" max="7687" width="15.1796875" style="2" customWidth="1"/>
    <col min="7688" max="7688" width="16.453125" style="2" customWidth="1"/>
    <col min="7689" max="7936" width="9.1796875" style="2"/>
    <col min="7937" max="7937" width="10" style="2" customWidth="1"/>
    <col min="7938" max="7938" width="42.453125" style="2" customWidth="1"/>
    <col min="7939" max="7939" width="14" style="2" customWidth="1"/>
    <col min="7940" max="7941" width="12.1796875" style="2" customWidth="1"/>
    <col min="7942" max="7942" width="11.1796875" style="2" bestFit="1" customWidth="1"/>
    <col min="7943" max="7943" width="15.1796875" style="2" customWidth="1"/>
    <col min="7944" max="7944" width="16.453125" style="2" customWidth="1"/>
    <col min="7945" max="8192" width="9.1796875" style="2"/>
    <col min="8193" max="8193" width="10" style="2" customWidth="1"/>
    <col min="8194" max="8194" width="42.453125" style="2" customWidth="1"/>
    <col min="8195" max="8195" width="14" style="2" customWidth="1"/>
    <col min="8196" max="8197" width="12.1796875" style="2" customWidth="1"/>
    <col min="8198" max="8198" width="11.1796875" style="2" bestFit="1" customWidth="1"/>
    <col min="8199" max="8199" width="15.1796875" style="2" customWidth="1"/>
    <col min="8200" max="8200" width="16.453125" style="2" customWidth="1"/>
    <col min="8201" max="8448" width="9.1796875" style="2"/>
    <col min="8449" max="8449" width="10" style="2" customWidth="1"/>
    <col min="8450" max="8450" width="42.453125" style="2" customWidth="1"/>
    <col min="8451" max="8451" width="14" style="2" customWidth="1"/>
    <col min="8452" max="8453" width="12.1796875" style="2" customWidth="1"/>
    <col min="8454" max="8454" width="11.1796875" style="2" bestFit="1" customWidth="1"/>
    <col min="8455" max="8455" width="15.1796875" style="2" customWidth="1"/>
    <col min="8456" max="8456" width="16.453125" style="2" customWidth="1"/>
    <col min="8457" max="8704" width="9.1796875" style="2"/>
    <col min="8705" max="8705" width="10" style="2" customWidth="1"/>
    <col min="8706" max="8706" width="42.453125" style="2" customWidth="1"/>
    <col min="8707" max="8707" width="14" style="2" customWidth="1"/>
    <col min="8708" max="8709" width="12.1796875" style="2" customWidth="1"/>
    <col min="8710" max="8710" width="11.1796875" style="2" bestFit="1" customWidth="1"/>
    <col min="8711" max="8711" width="15.1796875" style="2" customWidth="1"/>
    <col min="8712" max="8712" width="16.453125" style="2" customWidth="1"/>
    <col min="8713" max="8960" width="9.1796875" style="2"/>
    <col min="8961" max="8961" width="10" style="2" customWidth="1"/>
    <col min="8962" max="8962" width="42.453125" style="2" customWidth="1"/>
    <col min="8963" max="8963" width="14" style="2" customWidth="1"/>
    <col min="8964" max="8965" width="12.1796875" style="2" customWidth="1"/>
    <col min="8966" max="8966" width="11.1796875" style="2" bestFit="1" customWidth="1"/>
    <col min="8967" max="8967" width="15.1796875" style="2" customWidth="1"/>
    <col min="8968" max="8968" width="16.453125" style="2" customWidth="1"/>
    <col min="8969" max="9216" width="9.1796875" style="2"/>
    <col min="9217" max="9217" width="10" style="2" customWidth="1"/>
    <col min="9218" max="9218" width="42.453125" style="2" customWidth="1"/>
    <col min="9219" max="9219" width="14" style="2" customWidth="1"/>
    <col min="9220" max="9221" width="12.1796875" style="2" customWidth="1"/>
    <col min="9222" max="9222" width="11.1796875" style="2" bestFit="1" customWidth="1"/>
    <col min="9223" max="9223" width="15.1796875" style="2" customWidth="1"/>
    <col min="9224" max="9224" width="16.453125" style="2" customWidth="1"/>
    <col min="9225" max="9472" width="9.1796875" style="2"/>
    <col min="9473" max="9473" width="10" style="2" customWidth="1"/>
    <col min="9474" max="9474" width="42.453125" style="2" customWidth="1"/>
    <col min="9475" max="9475" width="14" style="2" customWidth="1"/>
    <col min="9476" max="9477" width="12.1796875" style="2" customWidth="1"/>
    <col min="9478" max="9478" width="11.1796875" style="2" bestFit="1" customWidth="1"/>
    <col min="9479" max="9479" width="15.1796875" style="2" customWidth="1"/>
    <col min="9480" max="9480" width="16.453125" style="2" customWidth="1"/>
    <col min="9481" max="9728" width="9.1796875" style="2"/>
    <col min="9729" max="9729" width="10" style="2" customWidth="1"/>
    <col min="9730" max="9730" width="42.453125" style="2" customWidth="1"/>
    <col min="9731" max="9731" width="14" style="2" customWidth="1"/>
    <col min="9732" max="9733" width="12.1796875" style="2" customWidth="1"/>
    <col min="9734" max="9734" width="11.1796875" style="2" bestFit="1" customWidth="1"/>
    <col min="9735" max="9735" width="15.1796875" style="2" customWidth="1"/>
    <col min="9736" max="9736" width="16.453125" style="2" customWidth="1"/>
    <col min="9737" max="9984" width="9.1796875" style="2"/>
    <col min="9985" max="9985" width="10" style="2" customWidth="1"/>
    <col min="9986" max="9986" width="42.453125" style="2" customWidth="1"/>
    <col min="9987" max="9987" width="14" style="2" customWidth="1"/>
    <col min="9988" max="9989" width="12.1796875" style="2" customWidth="1"/>
    <col min="9990" max="9990" width="11.1796875" style="2" bestFit="1" customWidth="1"/>
    <col min="9991" max="9991" width="15.1796875" style="2" customWidth="1"/>
    <col min="9992" max="9992" width="16.453125" style="2" customWidth="1"/>
    <col min="9993" max="10240" width="9.1796875" style="2"/>
    <col min="10241" max="10241" width="10" style="2" customWidth="1"/>
    <col min="10242" max="10242" width="42.453125" style="2" customWidth="1"/>
    <col min="10243" max="10243" width="14" style="2" customWidth="1"/>
    <col min="10244" max="10245" width="12.1796875" style="2" customWidth="1"/>
    <col min="10246" max="10246" width="11.1796875" style="2" bestFit="1" customWidth="1"/>
    <col min="10247" max="10247" width="15.1796875" style="2" customWidth="1"/>
    <col min="10248" max="10248" width="16.453125" style="2" customWidth="1"/>
    <col min="10249" max="10496" width="9.1796875" style="2"/>
    <col min="10497" max="10497" width="10" style="2" customWidth="1"/>
    <col min="10498" max="10498" width="42.453125" style="2" customWidth="1"/>
    <col min="10499" max="10499" width="14" style="2" customWidth="1"/>
    <col min="10500" max="10501" width="12.1796875" style="2" customWidth="1"/>
    <col min="10502" max="10502" width="11.1796875" style="2" bestFit="1" customWidth="1"/>
    <col min="10503" max="10503" width="15.1796875" style="2" customWidth="1"/>
    <col min="10504" max="10504" width="16.453125" style="2" customWidth="1"/>
    <col min="10505" max="10752" width="9.1796875" style="2"/>
    <col min="10753" max="10753" width="10" style="2" customWidth="1"/>
    <col min="10754" max="10754" width="42.453125" style="2" customWidth="1"/>
    <col min="10755" max="10755" width="14" style="2" customWidth="1"/>
    <col min="10756" max="10757" width="12.1796875" style="2" customWidth="1"/>
    <col min="10758" max="10758" width="11.1796875" style="2" bestFit="1" customWidth="1"/>
    <col min="10759" max="10759" width="15.1796875" style="2" customWidth="1"/>
    <col min="10760" max="10760" width="16.453125" style="2" customWidth="1"/>
    <col min="10761" max="11008" width="9.1796875" style="2"/>
    <col min="11009" max="11009" width="10" style="2" customWidth="1"/>
    <col min="11010" max="11010" width="42.453125" style="2" customWidth="1"/>
    <col min="11011" max="11011" width="14" style="2" customWidth="1"/>
    <col min="11012" max="11013" width="12.1796875" style="2" customWidth="1"/>
    <col min="11014" max="11014" width="11.1796875" style="2" bestFit="1" customWidth="1"/>
    <col min="11015" max="11015" width="15.1796875" style="2" customWidth="1"/>
    <col min="11016" max="11016" width="16.453125" style="2" customWidth="1"/>
    <col min="11017" max="11264" width="9.1796875" style="2"/>
    <col min="11265" max="11265" width="10" style="2" customWidth="1"/>
    <col min="11266" max="11266" width="42.453125" style="2" customWidth="1"/>
    <col min="11267" max="11267" width="14" style="2" customWidth="1"/>
    <col min="11268" max="11269" width="12.1796875" style="2" customWidth="1"/>
    <col min="11270" max="11270" width="11.1796875" style="2" bestFit="1" customWidth="1"/>
    <col min="11271" max="11271" width="15.1796875" style="2" customWidth="1"/>
    <col min="11272" max="11272" width="16.453125" style="2" customWidth="1"/>
    <col min="11273" max="11520" width="9.1796875" style="2"/>
    <col min="11521" max="11521" width="10" style="2" customWidth="1"/>
    <col min="11522" max="11522" width="42.453125" style="2" customWidth="1"/>
    <col min="11523" max="11523" width="14" style="2" customWidth="1"/>
    <col min="11524" max="11525" width="12.1796875" style="2" customWidth="1"/>
    <col min="11526" max="11526" width="11.1796875" style="2" bestFit="1" customWidth="1"/>
    <col min="11527" max="11527" width="15.1796875" style="2" customWidth="1"/>
    <col min="11528" max="11528" width="16.453125" style="2" customWidth="1"/>
    <col min="11529" max="11776" width="9.1796875" style="2"/>
    <col min="11777" max="11777" width="10" style="2" customWidth="1"/>
    <col min="11778" max="11778" width="42.453125" style="2" customWidth="1"/>
    <col min="11779" max="11779" width="14" style="2" customWidth="1"/>
    <col min="11780" max="11781" width="12.1796875" style="2" customWidth="1"/>
    <col min="11782" max="11782" width="11.1796875" style="2" bestFit="1" customWidth="1"/>
    <col min="11783" max="11783" width="15.1796875" style="2" customWidth="1"/>
    <col min="11784" max="11784" width="16.453125" style="2" customWidth="1"/>
    <col min="11785" max="12032" width="9.1796875" style="2"/>
    <col min="12033" max="12033" width="10" style="2" customWidth="1"/>
    <col min="12034" max="12034" width="42.453125" style="2" customWidth="1"/>
    <col min="12035" max="12035" width="14" style="2" customWidth="1"/>
    <col min="12036" max="12037" width="12.1796875" style="2" customWidth="1"/>
    <col min="12038" max="12038" width="11.1796875" style="2" bestFit="1" customWidth="1"/>
    <col min="12039" max="12039" width="15.1796875" style="2" customWidth="1"/>
    <col min="12040" max="12040" width="16.453125" style="2" customWidth="1"/>
    <col min="12041" max="12288" width="9.1796875" style="2"/>
    <col min="12289" max="12289" width="10" style="2" customWidth="1"/>
    <col min="12290" max="12290" width="42.453125" style="2" customWidth="1"/>
    <col min="12291" max="12291" width="14" style="2" customWidth="1"/>
    <col min="12292" max="12293" width="12.1796875" style="2" customWidth="1"/>
    <col min="12294" max="12294" width="11.1796875" style="2" bestFit="1" customWidth="1"/>
    <col min="12295" max="12295" width="15.1796875" style="2" customWidth="1"/>
    <col min="12296" max="12296" width="16.453125" style="2" customWidth="1"/>
    <col min="12297" max="12544" width="9.1796875" style="2"/>
    <col min="12545" max="12545" width="10" style="2" customWidth="1"/>
    <col min="12546" max="12546" width="42.453125" style="2" customWidth="1"/>
    <col min="12547" max="12547" width="14" style="2" customWidth="1"/>
    <col min="12548" max="12549" width="12.1796875" style="2" customWidth="1"/>
    <col min="12550" max="12550" width="11.1796875" style="2" bestFit="1" customWidth="1"/>
    <col min="12551" max="12551" width="15.1796875" style="2" customWidth="1"/>
    <col min="12552" max="12552" width="16.453125" style="2" customWidth="1"/>
    <col min="12553" max="12800" width="9.1796875" style="2"/>
    <col min="12801" max="12801" width="10" style="2" customWidth="1"/>
    <col min="12802" max="12802" width="42.453125" style="2" customWidth="1"/>
    <col min="12803" max="12803" width="14" style="2" customWidth="1"/>
    <col min="12804" max="12805" width="12.1796875" style="2" customWidth="1"/>
    <col min="12806" max="12806" width="11.1796875" style="2" bestFit="1" customWidth="1"/>
    <col min="12807" max="12807" width="15.1796875" style="2" customWidth="1"/>
    <col min="12808" max="12808" width="16.453125" style="2" customWidth="1"/>
    <col min="12809" max="13056" width="9.1796875" style="2"/>
    <col min="13057" max="13057" width="10" style="2" customWidth="1"/>
    <col min="13058" max="13058" width="42.453125" style="2" customWidth="1"/>
    <col min="13059" max="13059" width="14" style="2" customWidth="1"/>
    <col min="13060" max="13061" width="12.1796875" style="2" customWidth="1"/>
    <col min="13062" max="13062" width="11.1796875" style="2" bestFit="1" customWidth="1"/>
    <col min="13063" max="13063" width="15.1796875" style="2" customWidth="1"/>
    <col min="13064" max="13064" width="16.453125" style="2" customWidth="1"/>
    <col min="13065" max="13312" width="9.1796875" style="2"/>
    <col min="13313" max="13313" width="10" style="2" customWidth="1"/>
    <col min="13314" max="13314" width="42.453125" style="2" customWidth="1"/>
    <col min="13315" max="13315" width="14" style="2" customWidth="1"/>
    <col min="13316" max="13317" width="12.1796875" style="2" customWidth="1"/>
    <col min="13318" max="13318" width="11.1796875" style="2" bestFit="1" customWidth="1"/>
    <col min="13319" max="13319" width="15.1796875" style="2" customWidth="1"/>
    <col min="13320" max="13320" width="16.453125" style="2" customWidth="1"/>
    <col min="13321" max="13568" width="9.1796875" style="2"/>
    <col min="13569" max="13569" width="10" style="2" customWidth="1"/>
    <col min="13570" max="13570" width="42.453125" style="2" customWidth="1"/>
    <col min="13571" max="13571" width="14" style="2" customWidth="1"/>
    <col min="13572" max="13573" width="12.1796875" style="2" customWidth="1"/>
    <col min="13574" max="13574" width="11.1796875" style="2" bestFit="1" customWidth="1"/>
    <col min="13575" max="13575" width="15.1796875" style="2" customWidth="1"/>
    <col min="13576" max="13576" width="16.453125" style="2" customWidth="1"/>
    <col min="13577" max="13824" width="9.1796875" style="2"/>
    <col min="13825" max="13825" width="10" style="2" customWidth="1"/>
    <col min="13826" max="13826" width="42.453125" style="2" customWidth="1"/>
    <col min="13827" max="13827" width="14" style="2" customWidth="1"/>
    <col min="13828" max="13829" width="12.1796875" style="2" customWidth="1"/>
    <col min="13830" max="13830" width="11.1796875" style="2" bestFit="1" customWidth="1"/>
    <col min="13831" max="13831" width="15.1796875" style="2" customWidth="1"/>
    <col min="13832" max="13832" width="16.453125" style="2" customWidth="1"/>
    <col min="13833" max="14080" width="9.1796875" style="2"/>
    <col min="14081" max="14081" width="10" style="2" customWidth="1"/>
    <col min="14082" max="14082" width="42.453125" style="2" customWidth="1"/>
    <col min="14083" max="14083" width="14" style="2" customWidth="1"/>
    <col min="14084" max="14085" width="12.1796875" style="2" customWidth="1"/>
    <col min="14086" max="14086" width="11.1796875" style="2" bestFit="1" customWidth="1"/>
    <col min="14087" max="14087" width="15.1796875" style="2" customWidth="1"/>
    <col min="14088" max="14088" width="16.453125" style="2" customWidth="1"/>
    <col min="14089" max="14336" width="9.1796875" style="2"/>
    <col min="14337" max="14337" width="10" style="2" customWidth="1"/>
    <col min="14338" max="14338" width="42.453125" style="2" customWidth="1"/>
    <col min="14339" max="14339" width="14" style="2" customWidth="1"/>
    <col min="14340" max="14341" width="12.1796875" style="2" customWidth="1"/>
    <col min="14342" max="14342" width="11.1796875" style="2" bestFit="1" customWidth="1"/>
    <col min="14343" max="14343" width="15.1796875" style="2" customWidth="1"/>
    <col min="14344" max="14344" width="16.453125" style="2" customWidth="1"/>
    <col min="14345" max="14592" width="9.1796875" style="2"/>
    <col min="14593" max="14593" width="10" style="2" customWidth="1"/>
    <col min="14594" max="14594" width="42.453125" style="2" customWidth="1"/>
    <col min="14595" max="14595" width="14" style="2" customWidth="1"/>
    <col min="14596" max="14597" width="12.1796875" style="2" customWidth="1"/>
    <col min="14598" max="14598" width="11.1796875" style="2" bestFit="1" customWidth="1"/>
    <col min="14599" max="14599" width="15.1796875" style="2" customWidth="1"/>
    <col min="14600" max="14600" width="16.453125" style="2" customWidth="1"/>
    <col min="14601" max="14848" width="9.1796875" style="2"/>
    <col min="14849" max="14849" width="10" style="2" customWidth="1"/>
    <col min="14850" max="14850" width="42.453125" style="2" customWidth="1"/>
    <col min="14851" max="14851" width="14" style="2" customWidth="1"/>
    <col min="14852" max="14853" width="12.1796875" style="2" customWidth="1"/>
    <col min="14854" max="14854" width="11.1796875" style="2" bestFit="1" customWidth="1"/>
    <col min="14855" max="14855" width="15.1796875" style="2" customWidth="1"/>
    <col min="14856" max="14856" width="16.453125" style="2" customWidth="1"/>
    <col min="14857" max="15104" width="9.1796875" style="2"/>
    <col min="15105" max="15105" width="10" style="2" customWidth="1"/>
    <col min="15106" max="15106" width="42.453125" style="2" customWidth="1"/>
    <col min="15107" max="15107" width="14" style="2" customWidth="1"/>
    <col min="15108" max="15109" width="12.1796875" style="2" customWidth="1"/>
    <col min="15110" max="15110" width="11.1796875" style="2" bestFit="1" customWidth="1"/>
    <col min="15111" max="15111" width="15.1796875" style="2" customWidth="1"/>
    <col min="15112" max="15112" width="16.453125" style="2" customWidth="1"/>
    <col min="15113" max="15360" width="9.1796875" style="2"/>
    <col min="15361" max="15361" width="10" style="2" customWidth="1"/>
    <col min="15362" max="15362" width="42.453125" style="2" customWidth="1"/>
    <col min="15363" max="15363" width="14" style="2" customWidth="1"/>
    <col min="15364" max="15365" width="12.1796875" style="2" customWidth="1"/>
    <col min="15366" max="15366" width="11.1796875" style="2" bestFit="1" customWidth="1"/>
    <col min="15367" max="15367" width="15.1796875" style="2" customWidth="1"/>
    <col min="15368" max="15368" width="16.453125" style="2" customWidth="1"/>
    <col min="15369" max="15616" width="9.1796875" style="2"/>
    <col min="15617" max="15617" width="10" style="2" customWidth="1"/>
    <col min="15618" max="15618" width="42.453125" style="2" customWidth="1"/>
    <col min="15619" max="15619" width="14" style="2" customWidth="1"/>
    <col min="15620" max="15621" width="12.1796875" style="2" customWidth="1"/>
    <col min="15622" max="15622" width="11.1796875" style="2" bestFit="1" customWidth="1"/>
    <col min="15623" max="15623" width="15.1796875" style="2" customWidth="1"/>
    <col min="15624" max="15624" width="16.453125" style="2" customWidth="1"/>
    <col min="15625" max="15872" width="9.1796875" style="2"/>
    <col min="15873" max="15873" width="10" style="2" customWidth="1"/>
    <col min="15874" max="15874" width="42.453125" style="2" customWidth="1"/>
    <col min="15875" max="15875" width="14" style="2" customWidth="1"/>
    <col min="15876" max="15877" width="12.1796875" style="2" customWidth="1"/>
    <col min="15878" max="15878" width="11.1796875" style="2" bestFit="1" customWidth="1"/>
    <col min="15879" max="15879" width="15.1796875" style="2" customWidth="1"/>
    <col min="15880" max="15880" width="16.453125" style="2" customWidth="1"/>
    <col min="15881" max="16128" width="9.1796875" style="2"/>
    <col min="16129" max="16129" width="10" style="2" customWidth="1"/>
    <col min="16130" max="16130" width="42.453125" style="2" customWidth="1"/>
    <col min="16131" max="16131" width="14" style="2" customWidth="1"/>
    <col min="16132" max="16133" width="12.1796875" style="2" customWidth="1"/>
    <col min="16134" max="16134" width="11.1796875" style="2" bestFit="1" customWidth="1"/>
    <col min="16135" max="16135" width="15.1796875" style="2" customWidth="1"/>
    <col min="16136" max="16136" width="16.453125" style="2" customWidth="1"/>
    <col min="16137" max="16384" width="9.1796875" style="2"/>
  </cols>
  <sheetData>
    <row r="2" spans="1:8" hidden="1" x14ac:dyDescent="0.35">
      <c r="A2" s="1" t="s">
        <v>0</v>
      </c>
    </row>
    <row r="3" spans="1:8" hidden="1" x14ac:dyDescent="0.35">
      <c r="A3" s="4" t="s">
        <v>1</v>
      </c>
    </row>
    <row r="4" spans="1:8" hidden="1" x14ac:dyDescent="0.35"/>
    <row r="5" spans="1:8" ht="47" hidden="1" thickBot="1" x14ac:dyDescent="0.4">
      <c r="A5" s="5" t="s">
        <v>2</v>
      </c>
      <c r="B5" s="6" t="s">
        <v>3</v>
      </c>
      <c r="C5" s="7" t="s">
        <v>4</v>
      </c>
      <c r="D5" s="8" t="s">
        <v>5</v>
      </c>
      <c r="E5" s="9" t="s">
        <v>6</v>
      </c>
      <c r="F5" s="9" t="s">
        <v>7</v>
      </c>
      <c r="G5" s="9" t="s">
        <v>8</v>
      </c>
      <c r="H5" s="10"/>
    </row>
    <row r="6" spans="1:8" ht="16" hidden="1" thickTop="1" x14ac:dyDescent="0.35">
      <c r="A6" s="11"/>
      <c r="B6" s="12"/>
      <c r="C6" s="13"/>
      <c r="D6" s="14"/>
      <c r="E6" s="15"/>
      <c r="F6" s="16"/>
      <c r="G6" s="17"/>
      <c r="H6" s="10"/>
    </row>
    <row r="7" spans="1:8" ht="15" hidden="1" customHeight="1" x14ac:dyDescent="0.35">
      <c r="A7" s="18" t="s">
        <v>9</v>
      </c>
      <c r="B7" s="12"/>
      <c r="C7" s="13"/>
      <c r="D7" s="14"/>
      <c r="E7" s="15"/>
      <c r="F7" s="19"/>
      <c r="G7" s="19"/>
      <c r="H7" s="10"/>
    </row>
    <row r="8" spans="1:8" hidden="1" x14ac:dyDescent="0.35">
      <c r="A8" s="20" t="s">
        <v>10</v>
      </c>
      <c r="B8" s="12"/>
      <c r="C8" s="13"/>
      <c r="D8" s="14"/>
      <c r="E8" s="15"/>
      <c r="F8" s="19"/>
      <c r="G8" s="19"/>
      <c r="H8" s="10"/>
    </row>
    <row r="9" spans="1:8" hidden="1" x14ac:dyDescent="0.35">
      <c r="A9" s="21" t="s">
        <v>11</v>
      </c>
      <c r="B9" s="22" t="s">
        <v>12</v>
      </c>
      <c r="C9" s="23">
        <v>50000</v>
      </c>
      <c r="D9" s="24">
        <v>-50000</v>
      </c>
      <c r="E9" s="25">
        <f>+C9+D9</f>
        <v>0</v>
      </c>
      <c r="F9" s="19"/>
      <c r="G9" s="19" t="s">
        <v>13</v>
      </c>
      <c r="H9" s="10"/>
    </row>
    <row r="10" spans="1:8" hidden="1" x14ac:dyDescent="0.35">
      <c r="A10" s="18"/>
      <c r="B10" s="12"/>
      <c r="C10" s="13"/>
      <c r="D10" s="14"/>
      <c r="E10" s="15"/>
      <c r="F10" s="19"/>
      <c r="G10" s="19"/>
      <c r="H10" s="10"/>
    </row>
    <row r="11" spans="1:8" hidden="1" x14ac:dyDescent="0.35">
      <c r="A11" s="20" t="s">
        <v>14</v>
      </c>
      <c r="B11" s="12"/>
      <c r="C11" s="13"/>
      <c r="D11" s="14"/>
      <c r="E11" s="15"/>
      <c r="F11" s="19"/>
      <c r="G11" s="19"/>
      <c r="H11" s="10"/>
    </row>
    <row r="12" spans="1:8" hidden="1" x14ac:dyDescent="0.35">
      <c r="A12" s="21"/>
      <c r="C12" s="23"/>
      <c r="D12" s="24"/>
      <c r="E12" s="25"/>
      <c r="F12" s="26"/>
      <c r="G12" s="27"/>
      <c r="H12" s="10"/>
    </row>
    <row r="13" spans="1:8" hidden="1" x14ac:dyDescent="0.35">
      <c r="A13" s="21"/>
      <c r="B13" s="22"/>
      <c r="C13" s="23"/>
      <c r="D13" s="24"/>
      <c r="E13" s="25"/>
      <c r="F13" s="19"/>
      <c r="G13" s="19"/>
      <c r="H13" s="10"/>
    </row>
    <row r="14" spans="1:8" hidden="1" x14ac:dyDescent="0.35">
      <c r="A14" s="21"/>
      <c r="B14" s="22"/>
      <c r="C14" s="23"/>
      <c r="D14" s="24"/>
      <c r="E14" s="25"/>
      <c r="F14" s="19"/>
      <c r="G14" s="19"/>
      <c r="H14" s="10"/>
    </row>
    <row r="15" spans="1:8" hidden="1" x14ac:dyDescent="0.35">
      <c r="A15" s="21"/>
      <c r="B15" s="22"/>
      <c r="C15" s="23"/>
      <c r="D15" s="24"/>
      <c r="E15" s="25"/>
      <c r="F15" s="19"/>
      <c r="G15" s="19"/>
      <c r="H15" s="10"/>
    </row>
    <row r="16" spans="1:8" hidden="1" x14ac:dyDescent="0.35">
      <c r="A16" s="20" t="s">
        <v>15</v>
      </c>
      <c r="B16" s="22"/>
      <c r="C16" s="23"/>
      <c r="D16" s="24"/>
      <c r="E16" s="25"/>
      <c r="F16" s="19"/>
      <c r="G16" s="19"/>
      <c r="H16" s="10"/>
    </row>
    <row r="17" spans="1:10" hidden="1" x14ac:dyDescent="0.35">
      <c r="A17" s="21" t="s">
        <v>16</v>
      </c>
      <c r="B17" s="22" t="s">
        <v>17</v>
      </c>
      <c r="C17" s="23">
        <v>100000</v>
      </c>
      <c r="D17" s="24">
        <v>-38358.99</v>
      </c>
      <c r="E17" s="25">
        <f>+C17+D17</f>
        <v>61641.01</v>
      </c>
      <c r="F17" s="19"/>
      <c r="G17" s="19" t="s">
        <v>18</v>
      </c>
      <c r="H17" s="10"/>
      <c r="I17" s="28"/>
    </row>
    <row r="18" spans="1:10" hidden="1" x14ac:dyDescent="0.35">
      <c r="A18" s="21" t="s">
        <v>19</v>
      </c>
      <c r="B18" s="22" t="s">
        <v>20</v>
      </c>
      <c r="C18" s="23">
        <v>150000</v>
      </c>
      <c r="D18" s="24">
        <v>38358.99</v>
      </c>
      <c r="E18" s="25">
        <f>+C18+D18</f>
        <v>188358.99</v>
      </c>
      <c r="F18" s="19"/>
      <c r="G18" s="19" t="s">
        <v>21</v>
      </c>
      <c r="H18" s="10"/>
      <c r="I18" s="28"/>
    </row>
    <row r="19" spans="1:10" hidden="1" x14ac:dyDescent="0.35">
      <c r="A19" s="21" t="s">
        <v>22</v>
      </c>
      <c r="B19" s="22" t="s">
        <v>23</v>
      </c>
      <c r="C19" s="23">
        <v>130000</v>
      </c>
      <c r="D19" s="24">
        <v>-130000</v>
      </c>
      <c r="E19" s="25">
        <f>+C19+D19</f>
        <v>0</v>
      </c>
      <c r="F19" s="19"/>
      <c r="G19" s="19" t="s">
        <v>24</v>
      </c>
      <c r="H19" s="10"/>
      <c r="I19" s="28"/>
    </row>
    <row r="20" spans="1:10" hidden="1" x14ac:dyDescent="0.35">
      <c r="A20" s="11"/>
      <c r="B20" s="12"/>
      <c r="C20" s="13"/>
      <c r="D20" s="14"/>
      <c r="E20" s="15"/>
      <c r="F20" s="19"/>
      <c r="G20" s="19"/>
      <c r="H20" s="10"/>
    </row>
    <row r="21" spans="1:10" hidden="1" x14ac:dyDescent="0.35">
      <c r="A21" s="18" t="s">
        <v>25</v>
      </c>
      <c r="B21" s="29"/>
      <c r="C21" s="23"/>
      <c r="D21" s="24"/>
      <c r="E21" s="25"/>
      <c r="F21" s="30"/>
      <c r="G21" s="30"/>
    </row>
    <row r="22" spans="1:10" hidden="1" x14ac:dyDescent="0.35">
      <c r="A22" s="21"/>
      <c r="B22" s="22"/>
      <c r="C22" s="23"/>
      <c r="D22" s="24"/>
      <c r="E22" s="25"/>
      <c r="F22" s="30"/>
      <c r="G22" s="30"/>
    </row>
    <row r="23" spans="1:10" hidden="1" x14ac:dyDescent="0.35">
      <c r="A23" s="18" t="s">
        <v>26</v>
      </c>
      <c r="B23" s="29"/>
      <c r="C23" s="23"/>
      <c r="D23" s="24"/>
      <c r="E23" s="25"/>
      <c r="F23" s="30"/>
      <c r="G23" s="30"/>
    </row>
    <row r="24" spans="1:10" hidden="1" x14ac:dyDescent="0.35">
      <c r="A24" s="21">
        <v>2007454</v>
      </c>
      <c r="B24" s="22" t="s">
        <v>27</v>
      </c>
      <c r="C24" s="23">
        <v>100000</v>
      </c>
      <c r="D24" s="24">
        <v>-80000</v>
      </c>
      <c r="E24" s="25">
        <f>+C24+D24</f>
        <v>20000</v>
      </c>
      <c r="F24" s="19"/>
      <c r="G24" s="31">
        <v>5105110020</v>
      </c>
    </row>
    <row r="25" spans="1:10" hidden="1" x14ac:dyDescent="0.35">
      <c r="A25" s="21">
        <v>2006239</v>
      </c>
      <c r="B25" s="22" t="s">
        <v>28</v>
      </c>
      <c r="C25" s="23">
        <v>250000</v>
      </c>
      <c r="D25" s="24">
        <v>-100000</v>
      </c>
      <c r="E25" s="25">
        <f>+C25+D25</f>
        <v>150000</v>
      </c>
      <c r="F25" s="19"/>
      <c r="G25" s="31">
        <v>5105110019</v>
      </c>
    </row>
    <row r="26" spans="1:10" hidden="1" x14ac:dyDescent="0.35">
      <c r="A26" s="21"/>
      <c r="B26" s="22"/>
      <c r="C26" s="23"/>
      <c r="D26" s="24"/>
      <c r="E26" s="25"/>
      <c r="F26" s="30"/>
      <c r="G26" s="30"/>
    </row>
    <row r="27" spans="1:10" hidden="1" x14ac:dyDescent="0.35">
      <c r="A27" s="20" t="s">
        <v>29</v>
      </c>
      <c r="C27" s="23"/>
      <c r="D27" s="24"/>
      <c r="E27" s="25"/>
      <c r="F27" s="26"/>
      <c r="G27" s="26"/>
      <c r="H27" s="28"/>
      <c r="I27" s="28"/>
      <c r="J27" s="28"/>
    </row>
    <row r="28" spans="1:10" hidden="1" x14ac:dyDescent="0.35">
      <c r="A28" s="21" t="s">
        <v>30</v>
      </c>
      <c r="B28" s="2" t="s">
        <v>31</v>
      </c>
      <c r="C28" s="23">
        <v>1000000</v>
      </c>
      <c r="D28" s="24">
        <v>-50000</v>
      </c>
      <c r="E28" s="25">
        <f t="shared" ref="E28:E44" si="0">+C28+D28</f>
        <v>950000</v>
      </c>
      <c r="F28" s="26"/>
      <c r="G28" s="31" t="s">
        <v>32</v>
      </c>
      <c r="H28" s="28"/>
      <c r="I28" s="28"/>
      <c r="J28" s="28"/>
    </row>
    <row r="29" spans="1:10" hidden="1" x14ac:dyDescent="0.35">
      <c r="A29" s="21">
        <v>2007376</v>
      </c>
      <c r="B29" s="2" t="s">
        <v>33</v>
      </c>
      <c r="C29" s="23">
        <v>50000</v>
      </c>
      <c r="D29" s="24">
        <v>-50000</v>
      </c>
      <c r="E29" s="25">
        <f t="shared" si="0"/>
        <v>0</v>
      </c>
      <c r="F29" s="26"/>
      <c r="G29" s="31" t="s">
        <v>32</v>
      </c>
      <c r="H29" s="28"/>
      <c r="I29" s="28"/>
      <c r="J29" s="28"/>
    </row>
    <row r="30" spans="1:10" hidden="1" x14ac:dyDescent="0.35">
      <c r="A30" s="21" t="s">
        <v>34</v>
      </c>
      <c r="B30" s="2" t="s">
        <v>35</v>
      </c>
      <c r="C30" s="23">
        <v>3000000</v>
      </c>
      <c r="D30" s="24">
        <v>1000000</v>
      </c>
      <c r="E30" s="25">
        <f t="shared" si="0"/>
        <v>4000000</v>
      </c>
      <c r="F30" s="26"/>
      <c r="G30" s="31" t="s">
        <v>36</v>
      </c>
      <c r="H30" s="28"/>
      <c r="I30" s="28"/>
      <c r="J30" s="28"/>
    </row>
    <row r="31" spans="1:10" hidden="1" x14ac:dyDescent="0.35">
      <c r="A31" s="21" t="s">
        <v>37</v>
      </c>
      <c r="B31" s="2" t="s">
        <v>38</v>
      </c>
      <c r="C31" s="23">
        <v>100000</v>
      </c>
      <c r="D31" s="24">
        <v>-50000</v>
      </c>
      <c r="E31" s="25">
        <f t="shared" si="0"/>
        <v>50000</v>
      </c>
      <c r="F31" s="26"/>
      <c r="G31" s="31" t="s">
        <v>39</v>
      </c>
      <c r="H31" s="28"/>
      <c r="I31" s="28"/>
      <c r="J31" s="28"/>
    </row>
    <row r="32" spans="1:10" hidden="1" x14ac:dyDescent="0.35">
      <c r="A32" s="21" t="s">
        <v>40</v>
      </c>
      <c r="B32" s="2" t="s">
        <v>41</v>
      </c>
      <c r="C32" s="23">
        <v>1000000</v>
      </c>
      <c r="D32" s="24">
        <v>300000</v>
      </c>
      <c r="E32" s="25">
        <f t="shared" si="0"/>
        <v>1300000</v>
      </c>
      <c r="F32" s="26"/>
      <c r="G32" s="31" t="s">
        <v>42</v>
      </c>
      <c r="H32" s="28"/>
      <c r="I32" s="28"/>
      <c r="J32" s="28"/>
    </row>
    <row r="33" spans="1:10" hidden="1" x14ac:dyDescent="0.35">
      <c r="A33" s="21">
        <v>2006185</v>
      </c>
      <c r="B33" s="2" t="s">
        <v>43</v>
      </c>
      <c r="C33" s="23">
        <v>50000</v>
      </c>
      <c r="D33" s="24">
        <v>-50000</v>
      </c>
      <c r="E33" s="25">
        <f t="shared" si="0"/>
        <v>0</v>
      </c>
      <c r="F33" s="26"/>
      <c r="G33" s="31" t="s">
        <v>44</v>
      </c>
      <c r="H33" s="28"/>
      <c r="I33" s="28"/>
      <c r="J33" s="28"/>
    </row>
    <row r="34" spans="1:10" hidden="1" x14ac:dyDescent="0.35">
      <c r="A34" s="21" t="s">
        <v>45</v>
      </c>
      <c r="B34" s="2" t="s">
        <v>46</v>
      </c>
      <c r="C34" s="23">
        <v>200000</v>
      </c>
      <c r="D34" s="24">
        <v>-50000</v>
      </c>
      <c r="E34" s="25">
        <f t="shared" si="0"/>
        <v>150000</v>
      </c>
      <c r="F34" s="26"/>
      <c r="G34" s="31" t="s">
        <v>47</v>
      </c>
      <c r="H34" s="28"/>
      <c r="I34" s="28"/>
      <c r="J34" s="28"/>
    </row>
    <row r="35" spans="1:10" hidden="1" x14ac:dyDescent="0.35">
      <c r="A35" s="21" t="s">
        <v>48</v>
      </c>
      <c r="B35" s="2" t="s">
        <v>49</v>
      </c>
      <c r="C35" s="23">
        <v>50000</v>
      </c>
      <c r="D35" s="24">
        <v>-50000</v>
      </c>
      <c r="E35" s="25">
        <f t="shared" si="0"/>
        <v>0</v>
      </c>
      <c r="F35" s="26"/>
      <c r="G35" s="31">
        <v>5205020035</v>
      </c>
      <c r="H35" s="28"/>
      <c r="I35" s="28"/>
      <c r="J35" s="28"/>
    </row>
    <row r="36" spans="1:10" hidden="1" x14ac:dyDescent="0.35">
      <c r="A36" s="21">
        <v>2006334</v>
      </c>
      <c r="B36" s="2" t="s">
        <v>50</v>
      </c>
      <c r="C36" s="23">
        <v>200000</v>
      </c>
      <c r="D36" s="24">
        <v>150000</v>
      </c>
      <c r="E36" s="25">
        <f t="shared" si="0"/>
        <v>350000</v>
      </c>
      <c r="F36" s="26"/>
      <c r="G36" s="31">
        <v>5255040001</v>
      </c>
      <c r="H36" s="28"/>
      <c r="I36" s="28"/>
      <c r="J36" s="28"/>
    </row>
    <row r="37" spans="1:10" hidden="1" x14ac:dyDescent="0.35">
      <c r="A37" s="32">
        <v>2007440</v>
      </c>
      <c r="B37" s="29" t="s">
        <v>51</v>
      </c>
      <c r="C37" s="33">
        <v>40000</v>
      </c>
      <c r="D37" s="34">
        <v>-11775</v>
      </c>
      <c r="E37" s="35">
        <f t="shared" si="0"/>
        <v>28225</v>
      </c>
      <c r="F37" s="36"/>
      <c r="G37" s="37">
        <v>5255040002</v>
      </c>
      <c r="H37" s="28"/>
      <c r="I37" s="28"/>
      <c r="J37" s="28"/>
    </row>
    <row r="38" spans="1:10" hidden="1" x14ac:dyDescent="0.35">
      <c r="A38" s="21" t="s">
        <v>52</v>
      </c>
      <c r="B38" s="2" t="s">
        <v>53</v>
      </c>
      <c r="C38" s="23">
        <v>125000</v>
      </c>
      <c r="D38" s="24">
        <v>-125000</v>
      </c>
      <c r="E38" s="25">
        <f t="shared" si="0"/>
        <v>0</v>
      </c>
      <c r="F38" s="26"/>
      <c r="G38" s="31" t="s">
        <v>54</v>
      </c>
      <c r="H38" s="28"/>
      <c r="I38" s="28"/>
      <c r="J38" s="28"/>
    </row>
    <row r="39" spans="1:10" hidden="1" x14ac:dyDescent="0.35">
      <c r="A39" s="32">
        <v>2007496</v>
      </c>
      <c r="B39" s="29" t="s">
        <v>55</v>
      </c>
      <c r="C39" s="33">
        <v>250000</v>
      </c>
      <c r="D39" s="34">
        <v>-50000</v>
      </c>
      <c r="E39" s="35">
        <f t="shared" si="0"/>
        <v>200000</v>
      </c>
      <c r="F39" s="36"/>
      <c r="G39" s="37" t="s">
        <v>56</v>
      </c>
      <c r="H39" s="28"/>
      <c r="I39" s="28"/>
      <c r="J39" s="28"/>
    </row>
    <row r="40" spans="1:10" hidden="1" x14ac:dyDescent="0.35">
      <c r="A40" s="21">
        <v>2006264</v>
      </c>
      <c r="B40" s="2" t="s">
        <v>57</v>
      </c>
      <c r="C40" s="23">
        <v>200000</v>
      </c>
      <c r="D40" s="24">
        <v>-100000</v>
      </c>
      <c r="E40" s="25">
        <f t="shared" si="0"/>
        <v>100000</v>
      </c>
      <c r="F40" s="26"/>
      <c r="G40" s="31">
        <v>5045110004</v>
      </c>
      <c r="H40" s="28"/>
      <c r="I40" s="28"/>
      <c r="J40" s="28"/>
    </row>
    <row r="41" spans="1:10" hidden="1" x14ac:dyDescent="0.35">
      <c r="A41" s="21" t="s">
        <v>58</v>
      </c>
      <c r="B41" s="2" t="s">
        <v>59</v>
      </c>
      <c r="C41" s="23">
        <v>1100000</v>
      </c>
      <c r="D41" s="24">
        <v>820000</v>
      </c>
      <c r="E41" s="25">
        <f t="shared" si="0"/>
        <v>1920000</v>
      </c>
      <c r="F41" s="26"/>
      <c r="G41" s="31" t="s">
        <v>60</v>
      </c>
      <c r="H41" s="28"/>
      <c r="I41" s="28"/>
      <c r="J41" s="28"/>
    </row>
    <row r="42" spans="1:10" hidden="1" x14ac:dyDescent="0.35">
      <c r="A42" s="21">
        <v>2005770</v>
      </c>
      <c r="B42" s="2" t="s">
        <v>61</v>
      </c>
      <c r="C42" s="23">
        <v>300000</v>
      </c>
      <c r="D42" s="24">
        <v>-300000</v>
      </c>
      <c r="E42" s="25">
        <f t="shared" si="0"/>
        <v>0</v>
      </c>
      <c r="F42" s="26"/>
      <c r="G42" s="31">
        <v>5065090001</v>
      </c>
      <c r="H42" s="28"/>
      <c r="I42" s="28"/>
      <c r="J42" s="28"/>
    </row>
    <row r="43" spans="1:10" hidden="1" x14ac:dyDescent="0.35">
      <c r="A43" s="21" t="s">
        <v>62</v>
      </c>
      <c r="B43" s="2" t="s">
        <v>63</v>
      </c>
      <c r="C43" s="23">
        <v>1000000</v>
      </c>
      <c r="D43" s="24">
        <v>-200000</v>
      </c>
      <c r="E43" s="25">
        <f t="shared" si="0"/>
        <v>800000</v>
      </c>
      <c r="F43" s="26"/>
      <c r="G43" s="31" t="s">
        <v>64</v>
      </c>
      <c r="H43" s="28"/>
      <c r="I43" s="28"/>
      <c r="J43" s="28"/>
    </row>
    <row r="44" spans="1:10" hidden="1" x14ac:dyDescent="0.35">
      <c r="A44" s="32" t="s">
        <v>65</v>
      </c>
      <c r="B44" s="29" t="s">
        <v>66</v>
      </c>
      <c r="C44" s="33">
        <v>2000000</v>
      </c>
      <c r="D44" s="34">
        <f>-150000-820000-630000</f>
        <v>-1600000</v>
      </c>
      <c r="E44" s="35">
        <f t="shared" si="0"/>
        <v>400000</v>
      </c>
      <c r="F44" s="36"/>
      <c r="G44" s="37" t="s">
        <v>67</v>
      </c>
      <c r="H44" s="28"/>
      <c r="I44" s="28"/>
      <c r="J44" s="28"/>
    </row>
    <row r="45" spans="1:10" hidden="1" x14ac:dyDescent="0.35">
      <c r="A45" s="21"/>
      <c r="C45" s="23"/>
      <c r="D45" s="24"/>
      <c r="E45" s="25"/>
      <c r="F45" s="26"/>
      <c r="G45" s="38"/>
      <c r="H45" s="28"/>
      <c r="I45" s="28"/>
      <c r="J45" s="28"/>
    </row>
    <row r="46" spans="1:10" hidden="1" x14ac:dyDescent="0.35">
      <c r="A46" s="20" t="s">
        <v>68</v>
      </c>
      <c r="C46" s="23"/>
      <c r="D46" s="24"/>
      <c r="E46" s="25"/>
      <c r="F46" s="26"/>
      <c r="G46" s="38"/>
      <c r="H46" s="28"/>
      <c r="I46" s="28"/>
      <c r="J46" s="28"/>
    </row>
    <row r="47" spans="1:10" hidden="1" x14ac:dyDescent="0.35">
      <c r="A47" s="21" t="s">
        <v>69</v>
      </c>
      <c r="B47" s="2" t="s">
        <v>70</v>
      </c>
      <c r="C47" s="23">
        <v>100000</v>
      </c>
      <c r="D47" s="24">
        <v>-100000</v>
      </c>
      <c r="E47" s="25">
        <f t="shared" ref="E47" si="1">+C47+D47</f>
        <v>0</v>
      </c>
      <c r="F47" s="26"/>
      <c r="G47" s="39" t="s">
        <v>67</v>
      </c>
      <c r="H47" s="28"/>
      <c r="I47" s="28"/>
      <c r="J47" s="28"/>
    </row>
    <row r="48" spans="1:10" hidden="1" x14ac:dyDescent="0.35">
      <c r="A48" s="21"/>
      <c r="C48" s="23"/>
      <c r="D48" s="40"/>
      <c r="E48" s="25"/>
      <c r="F48" s="26"/>
      <c r="G48" s="38"/>
      <c r="H48" s="28"/>
      <c r="I48" s="28"/>
      <c r="J48" s="28"/>
    </row>
    <row r="49" spans="1:10" hidden="1" x14ac:dyDescent="0.35">
      <c r="A49" s="20" t="s">
        <v>71</v>
      </c>
      <c r="C49" s="23"/>
      <c r="D49" s="40"/>
      <c r="E49" s="25"/>
      <c r="F49" s="26"/>
      <c r="G49" s="38"/>
      <c r="H49" s="28"/>
      <c r="I49" s="28"/>
      <c r="J49" s="28"/>
    </row>
    <row r="50" spans="1:10" hidden="1" x14ac:dyDescent="0.35">
      <c r="A50" s="21" t="s">
        <v>72</v>
      </c>
      <c r="B50" s="2" t="s">
        <v>73</v>
      </c>
      <c r="C50" s="23">
        <v>100000</v>
      </c>
      <c r="D50" s="40">
        <v>-100000</v>
      </c>
      <c r="E50" s="25">
        <f t="shared" ref="E50" si="2">+C50+D50</f>
        <v>0</v>
      </c>
      <c r="F50" s="26"/>
      <c r="G50" s="41" t="s">
        <v>67</v>
      </c>
      <c r="H50" s="28"/>
      <c r="I50" s="28"/>
      <c r="J50" s="28"/>
    </row>
    <row r="51" spans="1:10" hidden="1" x14ac:dyDescent="0.35">
      <c r="A51" s="21" t="s">
        <v>74</v>
      </c>
      <c r="B51" s="2" t="s">
        <v>75</v>
      </c>
      <c r="C51" s="23">
        <v>50000</v>
      </c>
      <c r="D51" s="24">
        <v>-50000</v>
      </c>
      <c r="E51" s="25">
        <f>+C51+D51</f>
        <v>0</v>
      </c>
      <c r="F51" s="26"/>
      <c r="G51" s="41" t="s">
        <v>67</v>
      </c>
      <c r="H51" s="28"/>
      <c r="I51" s="28"/>
      <c r="J51" s="28"/>
    </row>
    <row r="52" spans="1:10" hidden="1" x14ac:dyDescent="0.35">
      <c r="A52" s="21"/>
      <c r="C52" s="23"/>
      <c r="D52" s="40"/>
      <c r="E52" s="25"/>
      <c r="F52" s="26"/>
      <c r="G52" s="38"/>
      <c r="H52" s="28"/>
      <c r="I52" s="28"/>
      <c r="J52" s="28"/>
    </row>
    <row r="53" spans="1:10" hidden="1" x14ac:dyDescent="0.35">
      <c r="A53" s="42" t="s">
        <v>76</v>
      </c>
      <c r="B53" s="43"/>
      <c r="C53" s="23"/>
      <c r="D53" s="24"/>
      <c r="E53" s="25"/>
      <c r="F53" s="26"/>
      <c r="G53" s="38"/>
      <c r="H53" s="28"/>
      <c r="I53" s="28"/>
      <c r="J53" s="28"/>
    </row>
    <row r="54" spans="1:10" hidden="1" x14ac:dyDescent="0.35">
      <c r="A54" s="21" t="s">
        <v>77</v>
      </c>
      <c r="B54" s="2" t="s">
        <v>78</v>
      </c>
      <c r="C54" s="23">
        <v>0</v>
      </c>
      <c r="D54" s="24">
        <v>150000</v>
      </c>
      <c r="E54" s="25">
        <f t="shared" ref="E54:E63" si="3">+C54+D54</f>
        <v>150000</v>
      </c>
      <c r="F54" s="26"/>
      <c r="G54" s="39" t="s">
        <v>79</v>
      </c>
      <c r="H54" s="28"/>
      <c r="I54" s="28"/>
      <c r="J54" s="28"/>
    </row>
    <row r="55" spans="1:10" hidden="1" x14ac:dyDescent="0.35">
      <c r="A55" s="21">
        <v>2006241</v>
      </c>
      <c r="B55" s="2" t="s">
        <v>80</v>
      </c>
      <c r="C55" s="23">
        <v>214000</v>
      </c>
      <c r="D55" s="24">
        <v>-20666.660000000003</v>
      </c>
      <c r="E55" s="25">
        <f t="shared" si="3"/>
        <v>193333.34</v>
      </c>
      <c r="F55" s="26"/>
      <c r="G55" s="39">
        <v>5105110003</v>
      </c>
      <c r="H55" s="28"/>
      <c r="I55" s="28"/>
      <c r="J55" s="28"/>
    </row>
    <row r="56" spans="1:10" hidden="1" x14ac:dyDescent="0.35">
      <c r="A56" s="21">
        <v>2006242</v>
      </c>
      <c r="B56" s="2" t="s">
        <v>81</v>
      </c>
      <c r="C56" s="23">
        <v>140000</v>
      </c>
      <c r="D56" s="24">
        <v>-6666.6600000000035</v>
      </c>
      <c r="E56" s="25">
        <f t="shared" si="3"/>
        <v>133333.34</v>
      </c>
      <c r="F56" s="26"/>
      <c r="G56" s="39">
        <v>5105110004</v>
      </c>
      <c r="H56" s="28"/>
      <c r="I56" s="28"/>
      <c r="J56" s="28"/>
    </row>
    <row r="57" spans="1:10" hidden="1" x14ac:dyDescent="0.35">
      <c r="A57" s="21">
        <v>2006244</v>
      </c>
      <c r="B57" s="2" t="s">
        <v>82</v>
      </c>
      <c r="C57" s="23">
        <v>190000</v>
      </c>
      <c r="D57" s="24">
        <v>-155</v>
      </c>
      <c r="E57" s="25">
        <f t="shared" si="3"/>
        <v>189845</v>
      </c>
      <c r="F57" s="26"/>
      <c r="G57" s="39">
        <v>5105110007</v>
      </c>
      <c r="H57" s="28"/>
      <c r="I57" s="28"/>
      <c r="J57" s="28"/>
    </row>
    <row r="58" spans="1:10" hidden="1" x14ac:dyDescent="0.35">
      <c r="A58" s="21">
        <v>2006245</v>
      </c>
      <c r="B58" s="2" t="s">
        <v>83</v>
      </c>
      <c r="C58" s="23">
        <v>260000</v>
      </c>
      <c r="D58" s="24">
        <v>-540.54000000000815</v>
      </c>
      <c r="E58" s="25">
        <f t="shared" si="3"/>
        <v>259459.46</v>
      </c>
      <c r="F58" s="26"/>
      <c r="G58" s="39">
        <v>5105110010</v>
      </c>
      <c r="H58" s="28"/>
      <c r="I58" s="28"/>
      <c r="J58" s="28"/>
    </row>
    <row r="59" spans="1:10" hidden="1" x14ac:dyDescent="0.35">
      <c r="A59" s="21">
        <v>2006249</v>
      </c>
      <c r="B59" s="2" t="s">
        <v>84</v>
      </c>
      <c r="C59" s="23">
        <v>271000</v>
      </c>
      <c r="D59" s="24">
        <v>-729.71999999997206</v>
      </c>
      <c r="E59" s="25">
        <f t="shared" si="3"/>
        <v>270270.28000000003</v>
      </c>
      <c r="F59" s="26"/>
      <c r="G59" s="39">
        <v>5105110011</v>
      </c>
      <c r="H59" s="28"/>
      <c r="I59" s="28"/>
      <c r="J59" s="28"/>
    </row>
    <row r="60" spans="1:10" hidden="1" x14ac:dyDescent="0.35">
      <c r="A60" s="21">
        <v>2006246</v>
      </c>
      <c r="B60" s="2" t="s">
        <v>85</v>
      </c>
      <c r="C60" s="23">
        <v>780000</v>
      </c>
      <c r="D60" s="24">
        <v>-1276.5999999999767</v>
      </c>
      <c r="E60" s="25">
        <f t="shared" si="3"/>
        <v>778723.4</v>
      </c>
      <c r="F60" s="26"/>
      <c r="G60" s="39">
        <v>5105110017</v>
      </c>
      <c r="H60" s="28"/>
      <c r="I60" s="28"/>
      <c r="J60" s="28"/>
    </row>
    <row r="61" spans="1:10" hidden="1" x14ac:dyDescent="0.35">
      <c r="A61" s="21">
        <v>2006247</v>
      </c>
      <c r="B61" s="2" t="s">
        <v>86</v>
      </c>
      <c r="C61" s="23">
        <v>497000</v>
      </c>
      <c r="D61" s="24">
        <v>-30332</v>
      </c>
      <c r="E61" s="25">
        <f t="shared" si="3"/>
        <v>466668</v>
      </c>
      <c r="F61" s="26"/>
      <c r="G61" s="39">
        <v>5925110003</v>
      </c>
      <c r="H61" s="28"/>
      <c r="I61" s="28"/>
      <c r="J61" s="28"/>
    </row>
    <row r="62" spans="1:10" hidden="1" x14ac:dyDescent="0.35">
      <c r="A62" s="21">
        <v>2006248</v>
      </c>
      <c r="B62" s="2" t="s">
        <v>87</v>
      </c>
      <c r="C62" s="23">
        <v>291000</v>
      </c>
      <c r="D62" s="24">
        <v>-90.919999999983702</v>
      </c>
      <c r="E62" s="25">
        <f t="shared" si="3"/>
        <v>290909.08</v>
      </c>
      <c r="F62" s="26"/>
      <c r="G62" s="39">
        <v>5925110004</v>
      </c>
      <c r="H62" s="28"/>
      <c r="I62" s="28"/>
      <c r="J62" s="28"/>
    </row>
    <row r="63" spans="1:10" hidden="1" x14ac:dyDescent="0.35">
      <c r="A63" s="21">
        <v>2003961</v>
      </c>
      <c r="B63" s="2" t="s">
        <v>88</v>
      </c>
      <c r="C63" s="23">
        <v>1200000</v>
      </c>
      <c r="D63" s="24">
        <v>-700000</v>
      </c>
      <c r="E63" s="25">
        <f t="shared" si="3"/>
        <v>500000</v>
      </c>
      <c r="F63" s="26"/>
      <c r="G63" s="39">
        <v>5105110016</v>
      </c>
      <c r="H63" s="28"/>
      <c r="I63" s="28"/>
      <c r="J63" s="28"/>
    </row>
    <row r="64" spans="1:10" ht="16" hidden="1" thickBot="1" x14ac:dyDescent="0.4">
      <c r="A64" s="44"/>
      <c r="B64" s="45"/>
      <c r="C64" s="46"/>
      <c r="D64" s="47"/>
      <c r="E64" s="48"/>
      <c r="F64" s="49"/>
      <c r="G64" s="50"/>
    </row>
    <row r="65" spans="1:8" ht="16" hidden="1" thickTop="1" x14ac:dyDescent="0.35">
      <c r="A65" s="51" t="s">
        <v>89</v>
      </c>
      <c r="C65" s="52">
        <f>SUM(C6:C64)</f>
        <v>15538000</v>
      </c>
      <c r="D65" s="52">
        <f>SUM(D6:D64)</f>
        <v>-1637233.1</v>
      </c>
      <c r="E65" s="52">
        <f>SUM(E6:E64)</f>
        <v>13900766.9</v>
      </c>
      <c r="F65" s="53"/>
      <c r="G65" s="54"/>
      <c r="H65" s="53"/>
    </row>
    <row r="66" spans="1:8" hidden="1" x14ac:dyDescent="0.35">
      <c r="A66" s="55"/>
      <c r="C66" s="52"/>
      <c r="D66" s="52"/>
      <c r="E66" s="52"/>
      <c r="H66" s="28"/>
    </row>
    <row r="67" spans="1:8" hidden="1" x14ac:dyDescent="0.35">
      <c r="C67" s="3" t="s">
        <v>90</v>
      </c>
      <c r="D67" s="52">
        <f>+D65-D68</f>
        <v>-1457233.1</v>
      </c>
      <c r="E67" s="52">
        <f>29335000</f>
        <v>29335000</v>
      </c>
      <c r="G67" s="28">
        <f>+E67+D67</f>
        <v>27877766.899999999</v>
      </c>
    </row>
    <row r="68" spans="1:8" hidden="1" x14ac:dyDescent="0.35">
      <c r="A68" s="56"/>
      <c r="C68" s="3" t="s">
        <v>91</v>
      </c>
      <c r="D68" s="52">
        <f>SUM(D7:D19)</f>
        <v>-180000</v>
      </c>
      <c r="E68" s="52">
        <v>2760000</v>
      </c>
      <c r="G68" s="28">
        <f>+E68+D68</f>
        <v>2580000</v>
      </c>
    </row>
    <row r="69" spans="1:8" hidden="1" x14ac:dyDescent="0.35">
      <c r="A69" s="57"/>
      <c r="C69" s="52"/>
      <c r="D69" s="52"/>
    </row>
    <row r="70" spans="1:8" hidden="1" x14ac:dyDescent="0.35">
      <c r="A70" s="57"/>
      <c r="D70" s="52"/>
    </row>
    <row r="71" spans="1:8" x14ac:dyDescent="0.35">
      <c r="A71" s="1" t="s">
        <v>0</v>
      </c>
    </row>
    <row r="72" spans="1:8" x14ac:dyDescent="0.35">
      <c r="A72" s="4" t="s">
        <v>92</v>
      </c>
    </row>
    <row r="73" spans="1:8" ht="16" thickBot="1" x14ac:dyDescent="0.4"/>
    <row r="74" spans="1:8" ht="47" thickBot="1" x14ac:dyDescent="0.4">
      <c r="A74" s="5" t="s">
        <v>2</v>
      </c>
      <c r="B74" s="6" t="s">
        <v>3</v>
      </c>
      <c r="C74" s="7" t="s">
        <v>4</v>
      </c>
      <c r="D74" s="8" t="s">
        <v>5</v>
      </c>
      <c r="E74" s="9" t="s">
        <v>6</v>
      </c>
      <c r="F74" s="9" t="s">
        <v>7</v>
      </c>
      <c r="G74" s="9" t="s">
        <v>8</v>
      </c>
    </row>
    <row r="75" spans="1:8" ht="16" thickTop="1" x14ac:dyDescent="0.35">
      <c r="A75" s="11"/>
      <c r="B75" s="12"/>
      <c r="C75" s="13"/>
      <c r="D75" s="14"/>
      <c r="E75" s="15"/>
      <c r="F75" s="16"/>
      <c r="G75" s="17"/>
    </row>
    <row r="76" spans="1:8" x14ac:dyDescent="0.35">
      <c r="A76" s="18" t="s">
        <v>9</v>
      </c>
      <c r="B76" s="12"/>
      <c r="C76" s="13"/>
      <c r="D76" s="14"/>
      <c r="E76" s="15"/>
      <c r="F76" s="19"/>
      <c r="G76" s="19"/>
    </row>
    <row r="77" spans="1:8" hidden="1" outlineLevel="1" x14ac:dyDescent="0.35">
      <c r="A77" s="20" t="s">
        <v>10</v>
      </c>
      <c r="B77" s="12"/>
      <c r="C77" s="13"/>
      <c r="D77" s="14"/>
      <c r="E77" s="15"/>
      <c r="F77" s="19"/>
      <c r="G77" s="19"/>
    </row>
    <row r="78" spans="1:8" hidden="1" outlineLevel="1" x14ac:dyDescent="0.35">
      <c r="A78" s="21"/>
      <c r="B78" s="22"/>
      <c r="C78" s="23"/>
      <c r="D78" s="24"/>
      <c r="E78" s="25"/>
      <c r="F78" s="19"/>
      <c r="G78" s="19"/>
    </row>
    <row r="79" spans="1:8" collapsed="1" x14ac:dyDescent="0.35">
      <c r="A79" s="18"/>
      <c r="B79" s="12"/>
      <c r="C79" s="13"/>
      <c r="D79" s="14"/>
      <c r="E79" s="15"/>
      <c r="F79" s="19"/>
      <c r="G79" s="19"/>
    </row>
    <row r="80" spans="1:8" x14ac:dyDescent="0.35">
      <c r="A80" s="20" t="s">
        <v>14</v>
      </c>
      <c r="B80" s="12"/>
      <c r="C80" s="13"/>
      <c r="D80" s="14"/>
      <c r="E80" s="15"/>
      <c r="F80" s="19"/>
      <c r="G80" s="19"/>
    </row>
    <row r="81" spans="1:7" x14ac:dyDescent="0.35">
      <c r="A81" s="21" t="s">
        <v>93</v>
      </c>
      <c r="B81" s="2" t="s">
        <v>94</v>
      </c>
      <c r="C81" s="23">
        <v>150000</v>
      </c>
      <c r="D81" s="24">
        <v>-50000</v>
      </c>
      <c r="E81" s="25">
        <f>+C81+D81</f>
        <v>100000</v>
      </c>
      <c r="F81" s="26"/>
      <c r="G81" s="39">
        <v>4224030002</v>
      </c>
    </row>
    <row r="82" spans="1:7" x14ac:dyDescent="0.35">
      <c r="A82" s="21" t="s">
        <v>95</v>
      </c>
      <c r="B82" s="22" t="s">
        <v>96</v>
      </c>
      <c r="C82" s="23">
        <v>30000</v>
      </c>
      <c r="D82" s="24">
        <v>-30000</v>
      </c>
      <c r="E82" s="25">
        <f>+C82+D82</f>
        <v>0</v>
      </c>
      <c r="F82" s="19"/>
      <c r="G82" s="19" t="s">
        <v>97</v>
      </c>
    </row>
    <row r="83" spans="1:7" x14ac:dyDescent="0.35">
      <c r="A83" s="21"/>
      <c r="B83" s="22"/>
      <c r="C83" s="23"/>
      <c r="D83" s="24"/>
      <c r="E83" s="25"/>
      <c r="F83" s="19"/>
      <c r="G83" s="19"/>
    </row>
    <row r="84" spans="1:7" x14ac:dyDescent="0.35">
      <c r="A84" s="20" t="s">
        <v>15</v>
      </c>
      <c r="B84" s="22"/>
      <c r="C84" s="23"/>
      <c r="D84" s="24"/>
      <c r="E84" s="25"/>
      <c r="F84" s="19"/>
      <c r="G84" s="19"/>
    </row>
    <row r="85" spans="1:7" x14ac:dyDescent="0.35">
      <c r="A85" s="21" t="s">
        <v>98</v>
      </c>
      <c r="B85" s="22" t="s">
        <v>99</v>
      </c>
      <c r="C85" s="23">
        <v>270000</v>
      </c>
      <c r="D85" s="24">
        <v>-130000</v>
      </c>
      <c r="E85" s="25">
        <f>+C85+D85</f>
        <v>140000</v>
      </c>
      <c r="F85" s="19"/>
      <c r="G85" s="31">
        <v>4404040000</v>
      </c>
    </row>
    <row r="86" spans="1:7" x14ac:dyDescent="0.35">
      <c r="A86" s="21" t="s">
        <v>100</v>
      </c>
      <c r="B86" s="22" t="s">
        <v>101</v>
      </c>
      <c r="C86" s="23">
        <v>310000</v>
      </c>
      <c r="D86" s="24">
        <v>-100000</v>
      </c>
      <c r="E86" s="25">
        <f>+C86+D86</f>
        <v>210000</v>
      </c>
      <c r="F86" s="19"/>
      <c r="G86" s="31">
        <v>4404040002</v>
      </c>
    </row>
    <row r="87" spans="1:7" x14ac:dyDescent="0.35">
      <c r="A87" s="21"/>
      <c r="B87" s="22"/>
      <c r="C87" s="23"/>
      <c r="D87" s="24"/>
      <c r="E87" s="25"/>
      <c r="F87" s="19"/>
      <c r="G87" s="19"/>
    </row>
    <row r="88" spans="1:7" x14ac:dyDescent="0.35">
      <c r="A88" s="11"/>
      <c r="B88" s="12"/>
      <c r="C88" s="13"/>
      <c r="D88" s="14"/>
      <c r="E88" s="15"/>
      <c r="F88" s="19"/>
      <c r="G88" s="19"/>
    </row>
    <row r="89" spans="1:7" x14ac:dyDescent="0.35">
      <c r="A89" s="18" t="s">
        <v>25</v>
      </c>
      <c r="B89" s="29"/>
      <c r="C89" s="23"/>
      <c r="D89" s="24"/>
      <c r="E89" s="25"/>
      <c r="F89" s="30"/>
      <c r="G89" s="30"/>
    </row>
    <row r="90" spans="1:7" x14ac:dyDescent="0.35">
      <c r="A90" s="21"/>
      <c r="B90" s="22"/>
      <c r="C90" s="23"/>
      <c r="D90" s="24"/>
      <c r="E90" s="25"/>
      <c r="F90" s="30"/>
      <c r="G90" s="30"/>
    </row>
    <row r="91" spans="1:7" hidden="1" outlineLevel="1" x14ac:dyDescent="0.35">
      <c r="A91" s="18" t="s">
        <v>26</v>
      </c>
      <c r="B91" s="29"/>
      <c r="C91" s="23"/>
      <c r="D91" s="24"/>
      <c r="E91" s="25"/>
      <c r="F91" s="30"/>
      <c r="G91" s="30"/>
    </row>
    <row r="92" spans="1:7" hidden="1" outlineLevel="1" x14ac:dyDescent="0.35">
      <c r="A92" s="21"/>
      <c r="B92" s="22"/>
      <c r="C92" s="23"/>
      <c r="D92" s="24"/>
      <c r="E92" s="25"/>
      <c r="F92" s="19"/>
      <c r="G92" s="31"/>
    </row>
    <row r="93" spans="1:7" hidden="1" outlineLevel="1" x14ac:dyDescent="0.35">
      <c r="A93" s="21"/>
      <c r="B93" s="22"/>
      <c r="C93" s="23"/>
      <c r="D93" s="24"/>
      <c r="E93" s="25"/>
      <c r="F93" s="19"/>
      <c r="G93" s="31"/>
    </row>
    <row r="94" spans="1:7" hidden="1" outlineLevel="1" x14ac:dyDescent="0.35">
      <c r="A94" s="21"/>
      <c r="B94" s="22"/>
      <c r="C94" s="23"/>
      <c r="D94" s="24"/>
      <c r="E94" s="25"/>
      <c r="F94" s="30"/>
      <c r="G94" s="30"/>
    </row>
    <row r="95" spans="1:7" collapsed="1" x14ac:dyDescent="0.35">
      <c r="A95" s="20" t="s">
        <v>29</v>
      </c>
      <c r="C95" s="23"/>
      <c r="D95" s="24"/>
      <c r="E95" s="25"/>
      <c r="F95" s="26"/>
      <c r="G95" s="26"/>
    </row>
    <row r="96" spans="1:7" x14ac:dyDescent="0.35">
      <c r="A96" s="21">
        <v>2007378</v>
      </c>
      <c r="B96" s="2" t="s">
        <v>102</v>
      </c>
      <c r="C96" s="23">
        <v>30000</v>
      </c>
      <c r="D96" s="24">
        <v>-30000</v>
      </c>
      <c r="E96" s="25">
        <f t="shared" ref="E96:E110" si="4">+C96+D96</f>
        <v>0</v>
      </c>
      <c r="F96" s="26"/>
      <c r="G96" s="31" t="s">
        <v>103</v>
      </c>
    </row>
    <row r="97" spans="1:7" x14ac:dyDescent="0.35">
      <c r="A97" s="21" t="s">
        <v>34</v>
      </c>
      <c r="B97" s="2" t="s">
        <v>35</v>
      </c>
      <c r="C97" s="23">
        <v>4000000</v>
      </c>
      <c r="D97" s="24">
        <v>-700000</v>
      </c>
      <c r="E97" s="25">
        <f t="shared" si="4"/>
        <v>3300000</v>
      </c>
      <c r="F97" s="26"/>
      <c r="G97" s="31" t="s">
        <v>36</v>
      </c>
    </row>
    <row r="98" spans="1:7" x14ac:dyDescent="0.35">
      <c r="A98" s="21" t="s">
        <v>104</v>
      </c>
      <c r="B98" s="2" t="s">
        <v>105</v>
      </c>
      <c r="C98" s="23">
        <v>40000</v>
      </c>
      <c r="D98" s="24">
        <v>-14580</v>
      </c>
      <c r="E98" s="25">
        <f t="shared" si="4"/>
        <v>25420</v>
      </c>
      <c r="F98" s="26"/>
      <c r="G98" s="31" t="s">
        <v>106</v>
      </c>
    </row>
    <row r="99" spans="1:7" x14ac:dyDescent="0.35">
      <c r="A99" s="21" t="s">
        <v>107</v>
      </c>
      <c r="B99" s="2" t="s">
        <v>108</v>
      </c>
      <c r="C99" s="23">
        <v>10000000</v>
      </c>
      <c r="D99" s="24">
        <v>-1000000</v>
      </c>
      <c r="E99" s="25">
        <f t="shared" si="4"/>
        <v>9000000</v>
      </c>
      <c r="F99" s="26"/>
      <c r="G99" s="31" t="s">
        <v>109</v>
      </c>
    </row>
    <row r="100" spans="1:7" x14ac:dyDescent="0.35">
      <c r="A100" s="21" t="s">
        <v>37</v>
      </c>
      <c r="B100" s="2" t="s">
        <v>110</v>
      </c>
      <c r="C100" s="23">
        <v>50000</v>
      </c>
      <c r="D100" s="24">
        <v>-6786</v>
      </c>
      <c r="E100" s="25">
        <f t="shared" si="4"/>
        <v>43214</v>
      </c>
      <c r="F100" s="26"/>
      <c r="G100" s="31" t="s">
        <v>39</v>
      </c>
    </row>
    <row r="101" spans="1:7" x14ac:dyDescent="0.35">
      <c r="A101" s="21" t="s">
        <v>40</v>
      </c>
      <c r="B101" s="2" t="s">
        <v>41</v>
      </c>
      <c r="C101" s="23">
        <v>1300000</v>
      </c>
      <c r="D101" s="24">
        <v>-220000</v>
      </c>
      <c r="E101" s="25">
        <f t="shared" si="4"/>
        <v>1080000</v>
      </c>
      <c r="F101" s="26"/>
      <c r="G101" s="31" t="s">
        <v>42</v>
      </c>
    </row>
    <row r="102" spans="1:7" x14ac:dyDescent="0.35">
      <c r="A102" s="21" t="s">
        <v>111</v>
      </c>
      <c r="B102" s="2" t="s">
        <v>112</v>
      </c>
      <c r="C102" s="23">
        <v>50000</v>
      </c>
      <c r="D102" s="24">
        <v>-40000</v>
      </c>
      <c r="E102" s="25">
        <f t="shared" si="4"/>
        <v>10000</v>
      </c>
      <c r="F102" s="26"/>
      <c r="G102" s="31" t="s">
        <v>44</v>
      </c>
    </row>
    <row r="103" spans="1:7" x14ac:dyDescent="0.35">
      <c r="A103" s="21">
        <v>2006238</v>
      </c>
      <c r="B103" s="2" t="s">
        <v>113</v>
      </c>
      <c r="C103" s="23">
        <v>50000</v>
      </c>
      <c r="D103" s="24">
        <v>-50000</v>
      </c>
      <c r="E103" s="25">
        <f t="shared" si="4"/>
        <v>0</v>
      </c>
      <c r="F103" s="26"/>
      <c r="G103" s="31" t="s">
        <v>114</v>
      </c>
    </row>
    <row r="104" spans="1:7" x14ac:dyDescent="0.35">
      <c r="A104" s="21" t="s">
        <v>115</v>
      </c>
      <c r="B104" s="2" t="s">
        <v>116</v>
      </c>
      <c r="C104" s="23">
        <v>300000</v>
      </c>
      <c r="D104" s="24">
        <v>-300000</v>
      </c>
      <c r="E104" s="25">
        <f t="shared" si="4"/>
        <v>0</v>
      </c>
      <c r="F104" s="26"/>
      <c r="G104" s="31" t="s">
        <v>117</v>
      </c>
    </row>
    <row r="105" spans="1:7" x14ac:dyDescent="0.35">
      <c r="A105" s="32">
        <v>2007438</v>
      </c>
      <c r="B105" s="29" t="s">
        <v>118</v>
      </c>
      <c r="C105" s="33">
        <v>200000</v>
      </c>
      <c r="D105" s="34">
        <v>-70000</v>
      </c>
      <c r="E105" s="35">
        <f t="shared" si="4"/>
        <v>130000</v>
      </c>
      <c r="F105" s="36"/>
      <c r="G105" s="37" t="s">
        <v>119</v>
      </c>
    </row>
    <row r="106" spans="1:7" x14ac:dyDescent="0.35">
      <c r="A106" s="21">
        <v>2006334</v>
      </c>
      <c r="B106" s="2" t="s">
        <v>50</v>
      </c>
      <c r="C106" s="23">
        <v>350000</v>
      </c>
      <c r="D106" s="24">
        <v>-66484.06</v>
      </c>
      <c r="E106" s="25">
        <f t="shared" si="4"/>
        <v>283515.94</v>
      </c>
      <c r="F106" s="26"/>
      <c r="G106" s="31">
        <v>5255040001</v>
      </c>
    </row>
    <row r="107" spans="1:7" x14ac:dyDescent="0.35">
      <c r="A107" s="21">
        <v>2007441</v>
      </c>
      <c r="B107" s="2" t="s">
        <v>120</v>
      </c>
      <c r="C107" s="23">
        <v>22000</v>
      </c>
      <c r="D107" s="24">
        <v>-22000</v>
      </c>
      <c r="E107" s="25">
        <f t="shared" si="4"/>
        <v>0</v>
      </c>
      <c r="F107" s="26"/>
      <c r="G107" s="31">
        <v>5255040002</v>
      </c>
    </row>
    <row r="108" spans="1:7" x14ac:dyDescent="0.35">
      <c r="A108" s="32">
        <v>2006264</v>
      </c>
      <c r="B108" s="29" t="s">
        <v>57</v>
      </c>
      <c r="C108" s="33">
        <v>100000</v>
      </c>
      <c r="D108" s="34">
        <v>-50000</v>
      </c>
      <c r="E108" s="35">
        <f t="shared" si="4"/>
        <v>50000</v>
      </c>
      <c r="F108" s="36"/>
      <c r="G108" s="37">
        <v>5045110004</v>
      </c>
    </row>
    <row r="109" spans="1:7" x14ac:dyDescent="0.35">
      <c r="A109" s="21">
        <v>2007496</v>
      </c>
      <c r="B109" s="2" t="s">
        <v>55</v>
      </c>
      <c r="C109" s="23">
        <v>200000</v>
      </c>
      <c r="D109" s="24">
        <v>-22711.5</v>
      </c>
      <c r="E109" s="25">
        <f t="shared" si="4"/>
        <v>177288.5</v>
      </c>
      <c r="F109" s="26"/>
      <c r="G109" s="31" t="s">
        <v>56</v>
      </c>
    </row>
    <row r="110" spans="1:7" x14ac:dyDescent="0.35">
      <c r="A110" s="21">
        <v>2006228</v>
      </c>
      <c r="B110" s="2" t="s">
        <v>121</v>
      </c>
      <c r="C110" s="23">
        <v>400000</v>
      </c>
      <c r="D110" s="24">
        <v>-100000</v>
      </c>
      <c r="E110" s="25">
        <f t="shared" si="4"/>
        <v>300000</v>
      </c>
      <c r="F110" s="26"/>
      <c r="G110" s="31">
        <v>5035060020</v>
      </c>
    </row>
    <row r="111" spans="1:7" x14ac:dyDescent="0.35">
      <c r="A111" s="21"/>
      <c r="C111" s="23"/>
      <c r="D111" s="24"/>
      <c r="E111" s="25"/>
      <c r="F111" s="26"/>
      <c r="G111" s="38"/>
    </row>
    <row r="112" spans="1:7" x14ac:dyDescent="0.35">
      <c r="A112" s="58" t="s">
        <v>127</v>
      </c>
      <c r="C112" s="23"/>
      <c r="D112" s="24"/>
      <c r="E112" s="25"/>
      <c r="F112" s="26"/>
      <c r="G112" s="38"/>
    </row>
    <row r="113" spans="1:7" x14ac:dyDescent="0.35">
      <c r="A113" s="21">
        <v>2006179</v>
      </c>
      <c r="B113" s="2" t="s">
        <v>122</v>
      </c>
      <c r="C113" s="23">
        <v>440000</v>
      </c>
      <c r="D113" s="24">
        <v>-108861.58000000002</v>
      </c>
      <c r="E113" s="25">
        <f t="shared" ref="E113:E114" si="5">+C113+D113</f>
        <v>331138.42</v>
      </c>
      <c r="F113" s="26"/>
      <c r="G113" s="39" t="s">
        <v>42</v>
      </c>
    </row>
    <row r="114" spans="1:7" x14ac:dyDescent="0.35">
      <c r="A114" s="21">
        <v>2006187</v>
      </c>
      <c r="B114" s="2" t="s">
        <v>123</v>
      </c>
      <c r="C114" s="23">
        <v>30000</v>
      </c>
      <c r="D114" s="24">
        <v>-30000</v>
      </c>
      <c r="E114" s="25">
        <f t="shared" si="5"/>
        <v>0</v>
      </c>
      <c r="F114" s="26"/>
      <c r="G114" s="39" t="s">
        <v>124</v>
      </c>
    </row>
    <row r="115" spans="1:7" x14ac:dyDescent="0.35">
      <c r="A115" s="21"/>
      <c r="C115" s="23"/>
      <c r="D115" s="40"/>
      <c r="E115" s="25"/>
      <c r="F115" s="26"/>
      <c r="G115" s="38"/>
    </row>
    <row r="116" spans="1:7" hidden="1" outlineLevel="1" x14ac:dyDescent="0.35">
      <c r="A116" s="20" t="s">
        <v>71</v>
      </c>
      <c r="C116" s="23"/>
      <c r="D116" s="40"/>
      <c r="E116" s="25"/>
      <c r="F116" s="26"/>
      <c r="G116" s="38"/>
    </row>
    <row r="117" spans="1:7" hidden="1" outlineLevel="1" x14ac:dyDescent="0.35">
      <c r="A117" s="21"/>
      <c r="C117" s="23"/>
      <c r="D117" s="40"/>
      <c r="E117" s="25"/>
      <c r="F117" s="26"/>
      <c r="G117" s="38"/>
    </row>
    <row r="118" spans="1:7" collapsed="1" x14ac:dyDescent="0.35">
      <c r="A118" s="42" t="s">
        <v>76</v>
      </c>
      <c r="B118" s="43"/>
      <c r="C118" s="23"/>
      <c r="D118" s="24"/>
      <c r="E118" s="25"/>
      <c r="F118" s="26"/>
      <c r="G118" s="38"/>
    </row>
    <row r="119" spans="1:7" x14ac:dyDescent="0.35">
      <c r="A119" s="21" t="s">
        <v>77</v>
      </c>
      <c r="B119" s="2" t="s">
        <v>78</v>
      </c>
      <c r="C119" s="23">
        <v>150000</v>
      </c>
      <c r="D119" s="24">
        <v>-25008</v>
      </c>
      <c r="E119" s="25">
        <f t="shared" ref="E119:E121" si="6">+C119+D119</f>
        <v>124992</v>
      </c>
      <c r="F119" s="26"/>
      <c r="G119" s="39" t="s">
        <v>79</v>
      </c>
    </row>
    <row r="120" spans="1:7" x14ac:dyDescent="0.35">
      <c r="A120" s="21">
        <v>2008341</v>
      </c>
      <c r="B120" s="2" t="s">
        <v>125</v>
      </c>
      <c r="C120" s="23">
        <v>0</v>
      </c>
      <c r="D120" s="24">
        <v>598000</v>
      </c>
      <c r="E120" s="25">
        <f t="shared" si="6"/>
        <v>598000</v>
      </c>
      <c r="F120" s="26"/>
      <c r="G120" s="39">
        <v>5075110101</v>
      </c>
    </row>
    <row r="121" spans="1:7" x14ac:dyDescent="0.35">
      <c r="A121" s="21">
        <v>2001269</v>
      </c>
      <c r="B121" s="2" t="s">
        <v>126</v>
      </c>
      <c r="C121" s="23">
        <v>100000</v>
      </c>
      <c r="D121" s="24">
        <v>-100000</v>
      </c>
      <c r="E121" s="25">
        <f t="shared" si="6"/>
        <v>0</v>
      </c>
      <c r="F121" s="26"/>
      <c r="G121" s="39" t="s">
        <v>67</v>
      </c>
    </row>
    <row r="122" spans="1:7" ht="16" thickBot="1" x14ac:dyDescent="0.4">
      <c r="A122" s="44"/>
      <c r="B122" s="45"/>
      <c r="C122" s="46"/>
      <c r="D122" s="47"/>
      <c r="E122" s="48"/>
      <c r="F122" s="49"/>
      <c r="G122" s="50"/>
    </row>
    <row r="123" spans="1:7" ht="16" thickTop="1" x14ac:dyDescent="0.35">
      <c r="A123" s="51" t="s">
        <v>89</v>
      </c>
      <c r="C123" s="52">
        <f>SUM(C75:C122)</f>
        <v>18572000</v>
      </c>
      <c r="D123" s="52">
        <f>SUM(D75:D122)</f>
        <v>-2668431.14</v>
      </c>
      <c r="E123" s="52">
        <f>SUM(E75:E122)</f>
        <v>15903568.859999999</v>
      </c>
      <c r="F123" s="53"/>
      <c r="G123" s="54"/>
    </row>
    <row r="124" spans="1:7" x14ac:dyDescent="0.35">
      <c r="A124" s="55"/>
      <c r="C124" s="52"/>
      <c r="D124" s="52"/>
      <c r="E124" s="52"/>
    </row>
    <row r="125" spans="1:7" x14ac:dyDescent="0.35">
      <c r="C125" s="3" t="s">
        <v>90</v>
      </c>
      <c r="D125" s="52">
        <f>+D123-D126</f>
        <v>-2358431.14</v>
      </c>
      <c r="E125" s="52"/>
      <c r="G125" s="28"/>
    </row>
    <row r="126" spans="1:7" x14ac:dyDescent="0.35">
      <c r="A126" s="56"/>
      <c r="C126" s="3" t="s">
        <v>91</v>
      </c>
      <c r="D126" s="52">
        <f>SUM(D81:D87)</f>
        <v>-310000</v>
      </c>
      <c r="E126" s="52"/>
      <c r="G126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Helsingin seurakuntayhtymä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Eklund Tina</dc:creator>
  <cp:lastModifiedBy>Lönnroth Tua</cp:lastModifiedBy>
  <dcterms:created xsi:type="dcterms:W3CDTF">2021-11-10T13:21:26Z</dcterms:created>
  <dcterms:modified xsi:type="dcterms:W3CDTF">2021-11-11T15:44:06Z</dcterms:modified>
</cp:coreProperties>
</file>