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<sst xmlns="http://schemas.openxmlformats.org/spreadsheetml/2006/main" count="32" uniqueCount="29">
  <si>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Yhteensä</t>
  </si>
  <si>
    <t>Perustelut:</t>
  </si>
  <si>
    <t>Tuloslaskelmaosa, toimintakate</t>
  </si>
  <si>
    <t>Talousarvio</t>
  </si>
  <si>
    <t>Ylitys</t>
  </si>
  <si>
    <t>Kustannuspaikka</t>
  </si>
  <si>
    <t>Nimi</t>
  </si>
  <si>
    <t>Yhteinen kirkkovaltuusto</t>
  </si>
  <si>
    <t>Käyttötalouden ylitysoikeudet tilinpäätöksessä 2018</t>
  </si>
  <si>
    <t>Tilinpäätös 2018</t>
  </si>
  <si>
    <t>Johtoryhmän käyttövarat</t>
  </si>
  <si>
    <t>Kiinteistötoimi</t>
  </si>
  <si>
    <t xml:space="preserve">Kirkkojen rakentamis- ja kunnossapitotyöt toteutuivat suunniteltua suurempina </t>
  </si>
  <si>
    <t>Lämmitys ja sähkökulut ylittävät talousarvion 0,8 M €. Kaukolämmityksen hinta on</t>
  </si>
  <si>
    <t>noussut 19% ja sähköenergian hinta lähes 100% vuoden 2018 aikana.</t>
  </si>
  <si>
    <t>ja alkamassa olevien investointien suunnittelukuluja tuli arvioitua enemmän yht. +0,8 M €.</t>
  </si>
  <si>
    <t>Viestintä</t>
  </si>
  <si>
    <t xml:space="preserve">Mediatoimituksen toimintakate ylitti talousarvion 379.352 euroa. </t>
  </si>
  <si>
    <t>Ylityksestä henkilöstökulujen osuus on 252.113 euroa ja ostopalveluiden osuus 103.562 euroa.</t>
  </si>
  <si>
    <t>Valtuuston postituskulut ylittivät budjetin n. 4 t€.</t>
  </si>
  <si>
    <t>tuotoista.</t>
  </si>
  <si>
    <t>Toimintatuottoja tuli 0,5 M € yli talousarvion vuokratuotoista sekä metsätalouden</t>
  </si>
  <si>
    <t>Asiantuntijapalvelut ylittivät talousarvion.</t>
  </si>
  <si>
    <t xml:space="preserve">Talousarviosta puuttui valtuuston päätösjuhla sekä lahjaksi annetut kirkkovirsikirjat (n. 9 t€). </t>
  </si>
  <si>
    <t>mikä näkyy vuoden 2018 tilinpäätöksessä miinuksena muilta seurakunnilta perittävissä korvauksissa.</t>
  </si>
  <si>
    <t>Toimituksen muutto ja erityisesti sen viivästyminen lisäsi ostopalvelujen tarvetta, niistä</t>
  </si>
  <si>
    <t xml:space="preserve"> suurimpana kuluna ylimääräiset neljä kuukautta vanhan toimitusjärjestelmän maksuja 60 t€. </t>
  </si>
  <si>
    <t>Vuoden 2017  ylijäämä on hyvitetty tänä vuonna Espoon ja Vantaan seurakuntayhtymille,</t>
  </si>
  <si>
    <t xml:space="preserve">Määräaikaisten työntekijöiden palkat olivat jääneet budjetoimatta. Niiden vaikutus on tuo 250 t€.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</si>
</sst>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 quotePrefix="1">
      <alignment/>
    </xf>
    <xf numFmtId="0" fontId="0" fillId="0" borderId="1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4" fontId="0" fillId="0" borderId="22" xfId="0" applyNumberForma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3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0.13671875" style="0" customWidth="1"/>
    <col min="2" max="2" width="15.8515625" style="0" customWidth="1"/>
    <col min="3" max="3" width="50.28125" style="0" customWidth="1"/>
    <col min="4" max="4" width="16.140625" style="11" customWidth="1"/>
    <col min="5" max="5" width="16.8515625" style="11" customWidth="1"/>
    <col min="6" max="6" width="15.7109375" style="9" customWidth="1"/>
    <col min="7" max="7" width="13.8515625" style="0" customWidth="1"/>
    <col min="9" max="9" width="12.28125" style="0" bestFit="1" customWidth="1"/>
  </cols>
  <sheetData>
    <row r="1" spans="2:3" ht="5.25" customHeight="1">
      <c r="B1" s="7"/>
      <c r="C1" s="8"/>
    </row>
    <row r="2" ht="21.75" customHeight="1">
      <c r="B2" s="6"/>
    </row>
    <row r="3" spans="2:6" ht="27" customHeight="1">
      <c r="B3" s="25" t="s">
        <v>8</v>
      </c>
      <c r="C3" s="26"/>
      <c r="D3" s="27"/>
      <c r="E3" s="27"/>
      <c r="F3" s="28"/>
    </row>
    <row r="4" spans="2:6" ht="20.25" customHeight="1">
      <c r="B4" s="29"/>
      <c r="C4" s="20"/>
      <c r="D4" s="30"/>
      <c r="E4" s="30"/>
      <c r="F4" s="31"/>
    </row>
    <row r="5" spans="2:6" s="1" customFormat="1" ht="12.75">
      <c r="B5" s="4" t="s">
        <v>5</v>
      </c>
      <c r="C5" s="4"/>
      <c r="D5" s="12"/>
      <c r="E5" s="12"/>
      <c r="F5" s="15"/>
    </row>
    <row r="6" spans="2:6" s="1" customFormat="1" ht="13.5" thickBot="1">
      <c r="B6" s="41"/>
      <c r="C6" s="41" t="s">
        <v>6</v>
      </c>
      <c r="D6" s="42" t="s">
        <v>3</v>
      </c>
      <c r="E6" s="42" t="s">
        <v>9</v>
      </c>
      <c r="F6" s="43" t="s">
        <v>4</v>
      </c>
    </row>
    <row r="7" spans="2:6" ht="5.25" customHeight="1">
      <c r="B7" s="44"/>
      <c r="C7" s="45"/>
      <c r="D7" s="46"/>
      <c r="E7" s="46"/>
      <c r="F7" s="47"/>
    </row>
    <row r="8" spans="2:6" ht="12.75">
      <c r="B8" s="48">
        <v>1011010002</v>
      </c>
      <c r="C8" s="3" t="s">
        <v>7</v>
      </c>
      <c r="D8" s="52">
        <v>-83219.2</v>
      </c>
      <c r="E8" s="52">
        <v>-97429.86</v>
      </c>
      <c r="F8" s="53">
        <f>+E8-D8</f>
        <v>-14210.660000000003</v>
      </c>
    </row>
    <row r="9" spans="2:6" ht="12.75">
      <c r="B9" s="48">
        <v>1921080001</v>
      </c>
      <c r="C9" s="22" t="s">
        <v>10</v>
      </c>
      <c r="D9" s="52">
        <v>-3700</v>
      </c>
      <c r="E9" s="52">
        <v>-4578.45</v>
      </c>
      <c r="F9" s="53">
        <f>+E9-D9</f>
        <v>-878.4499999999998</v>
      </c>
    </row>
    <row r="10" spans="2:6" ht="12.75">
      <c r="B10" s="48">
        <v>307</v>
      </c>
      <c r="C10" s="22" t="s">
        <v>16</v>
      </c>
      <c r="D10" s="52">
        <v>-4524801.35</v>
      </c>
      <c r="E10" s="52">
        <v>-4863545.6</v>
      </c>
      <c r="F10" s="53">
        <f>+E10-D10</f>
        <v>-338744.25</v>
      </c>
    </row>
    <row r="11" spans="2:6" ht="12.75">
      <c r="B11" s="48">
        <v>500</v>
      </c>
      <c r="C11" s="22" t="s">
        <v>11</v>
      </c>
      <c r="D11" s="52">
        <v>1693297.28</v>
      </c>
      <c r="E11" s="52">
        <v>535118.11</v>
      </c>
      <c r="F11" s="53">
        <f>+E11-D11</f>
        <v>-1158179.17</v>
      </c>
    </row>
    <row r="12" spans="2:7" ht="21.75" customHeight="1" thickBot="1">
      <c r="B12" s="49"/>
      <c r="C12" s="50" t="s">
        <v>0</v>
      </c>
      <c r="D12" s="55">
        <f>SUM(D8:D11)</f>
        <v>-2918423.2699999996</v>
      </c>
      <c r="E12" s="55">
        <f>SUM(E8:E11)</f>
        <v>-4430435.799999999</v>
      </c>
      <c r="F12" s="56">
        <f>SUM(F8:F11)</f>
        <v>-1512012.5299999998</v>
      </c>
      <c r="G12" s="11"/>
    </row>
    <row r="13" spans="2:6" ht="24.75" customHeight="1" thickBot="1">
      <c r="B13" s="62"/>
      <c r="C13" s="51" t="s">
        <v>2</v>
      </c>
      <c r="D13" s="63">
        <v>77470352.8</v>
      </c>
      <c r="E13" s="63">
        <v>76374261.79</v>
      </c>
      <c r="F13" s="64">
        <f>E13-D13</f>
        <v>-1096091.0099999905</v>
      </c>
    </row>
    <row r="14" spans="2:6" ht="12.75">
      <c r="B14" s="32"/>
      <c r="C14" s="21"/>
      <c r="D14" s="57"/>
      <c r="E14" s="57"/>
      <c r="F14" s="54"/>
    </row>
    <row r="15" spans="2:9" ht="12.75">
      <c r="B15" s="33" t="s">
        <v>1</v>
      </c>
      <c r="C15" s="20"/>
      <c r="D15" s="58"/>
      <c r="E15" s="58"/>
      <c r="F15" s="31"/>
      <c r="I15" s="2"/>
    </row>
    <row r="16" spans="2:9" ht="12.75">
      <c r="B16" s="34"/>
      <c r="C16" s="21" t="s">
        <v>7</v>
      </c>
      <c r="D16" s="57"/>
      <c r="E16" s="57"/>
      <c r="F16" s="54">
        <f>+F8</f>
        <v>-14210.660000000003</v>
      </c>
      <c r="I16" s="2"/>
    </row>
    <row r="17" spans="2:6" ht="12.75">
      <c r="B17" s="32"/>
      <c r="C17" s="38" t="s">
        <v>23</v>
      </c>
      <c r="D17" s="58"/>
      <c r="E17" s="58"/>
      <c r="F17" s="31"/>
    </row>
    <row r="18" spans="2:6" ht="12.75">
      <c r="B18" s="32"/>
      <c r="C18" s="38" t="s">
        <v>19</v>
      </c>
      <c r="D18" s="58"/>
      <c r="E18" s="58"/>
      <c r="F18" s="31"/>
    </row>
    <row r="19" spans="2:6" ht="12.75">
      <c r="B19" s="32"/>
      <c r="C19" s="38"/>
      <c r="D19" s="58"/>
      <c r="E19" s="58"/>
      <c r="F19" s="31"/>
    </row>
    <row r="20" spans="2:6" ht="12.75">
      <c r="B20" s="32"/>
      <c r="C20" s="39" t="str">
        <f>+C9</f>
        <v>Johtoryhmän käyttövarat</v>
      </c>
      <c r="D20" s="58"/>
      <c r="E20" s="58"/>
      <c r="F20" s="54">
        <f>+F9</f>
        <v>-878.4499999999998</v>
      </c>
    </row>
    <row r="21" spans="2:6" ht="12.75">
      <c r="B21" s="32"/>
      <c r="C21" s="38" t="s">
        <v>22</v>
      </c>
      <c r="D21" s="58"/>
      <c r="E21" s="58"/>
      <c r="F21" s="54"/>
    </row>
    <row r="22" spans="2:6" ht="12.75">
      <c r="B22" s="32"/>
      <c r="C22" s="38"/>
      <c r="D22" s="58"/>
      <c r="E22" s="58"/>
      <c r="F22" s="54"/>
    </row>
    <row r="23" spans="2:6" ht="12.75">
      <c r="B23" s="32"/>
      <c r="C23" s="39" t="s">
        <v>16</v>
      </c>
      <c r="D23" s="58"/>
      <c r="E23" s="58"/>
      <c r="F23" s="54">
        <f>+F10</f>
        <v>-338744.25</v>
      </c>
    </row>
    <row r="24" spans="2:6" ht="12.75">
      <c r="B24" s="32"/>
      <c r="C24" s="38" t="s">
        <v>17</v>
      </c>
      <c r="D24" s="58"/>
      <c r="E24" s="58"/>
      <c r="F24" s="54"/>
    </row>
    <row r="25" spans="2:6" ht="12.75">
      <c r="B25" s="32"/>
      <c r="C25" s="38" t="s">
        <v>18</v>
      </c>
      <c r="D25" s="58"/>
      <c r="E25" s="58"/>
      <c r="F25" s="54"/>
    </row>
    <row r="26" spans="2:6" ht="12.75">
      <c r="B26" s="32"/>
      <c r="C26" s="38" t="s">
        <v>27</v>
      </c>
      <c r="D26" s="58"/>
      <c r="E26" s="58"/>
      <c r="F26" s="54"/>
    </row>
    <row r="27" spans="2:6" ht="12.75">
      <c r="B27" s="32"/>
      <c r="C27" s="38" t="s">
        <v>24</v>
      </c>
      <c r="D27" s="58"/>
      <c r="E27" s="58"/>
      <c r="F27" s="54"/>
    </row>
    <row r="28" spans="2:6" ht="12.75">
      <c r="B28" s="32"/>
      <c r="C28" s="38" t="s">
        <v>28</v>
      </c>
      <c r="D28" s="58"/>
      <c r="E28" s="58"/>
      <c r="F28" s="54"/>
    </row>
    <row r="29" spans="2:6" ht="12.75">
      <c r="B29" s="32"/>
      <c r="C29" s="38" t="s">
        <v>25</v>
      </c>
      <c r="D29" s="58"/>
      <c r="E29" s="58"/>
      <c r="F29" s="54"/>
    </row>
    <row r="30" spans="2:6" ht="12.75">
      <c r="B30" s="32"/>
      <c r="C30" s="38" t="s">
        <v>26</v>
      </c>
      <c r="D30" s="58"/>
      <c r="E30" s="58"/>
      <c r="F30" s="54"/>
    </row>
    <row r="31" spans="2:6" ht="12.75">
      <c r="B31" s="32"/>
      <c r="C31" s="38"/>
      <c r="D31" s="58"/>
      <c r="E31" s="58"/>
      <c r="F31" s="54"/>
    </row>
    <row r="32" spans="2:6" ht="12.75">
      <c r="B32" s="32"/>
      <c r="C32" s="39" t="s">
        <v>11</v>
      </c>
      <c r="D32" s="58"/>
      <c r="E32" s="58"/>
      <c r="F32" s="54">
        <f>+F11</f>
        <v>-1158179.17</v>
      </c>
    </row>
    <row r="33" spans="2:6" ht="12.75">
      <c r="B33" s="60"/>
      <c r="C33" s="38" t="s">
        <v>21</v>
      </c>
      <c r="D33" s="58"/>
      <c r="E33" s="58"/>
      <c r="F33" s="54"/>
    </row>
    <row r="34" spans="2:6" ht="12.75">
      <c r="B34" s="60"/>
      <c r="C34" s="38" t="s">
        <v>20</v>
      </c>
      <c r="D34" s="58"/>
      <c r="E34" s="58"/>
      <c r="F34" s="54"/>
    </row>
    <row r="35" spans="2:6" ht="12.75">
      <c r="B35" s="32"/>
      <c r="C35" s="38" t="s">
        <v>12</v>
      </c>
      <c r="D35" s="58"/>
      <c r="E35" s="58"/>
      <c r="F35" s="54"/>
    </row>
    <row r="36" spans="2:6" ht="12.75">
      <c r="B36" s="32"/>
      <c r="C36" s="38" t="s">
        <v>15</v>
      </c>
      <c r="D36" s="58"/>
      <c r="E36" s="58"/>
      <c r="F36" s="54"/>
    </row>
    <row r="37" spans="2:6" ht="12.75">
      <c r="B37" s="32"/>
      <c r="C37" s="35" t="s">
        <v>13</v>
      </c>
      <c r="D37" s="58"/>
      <c r="E37" s="58"/>
      <c r="F37" s="54"/>
    </row>
    <row r="38" spans="2:6" ht="12.75">
      <c r="B38" s="32"/>
      <c r="C38" s="61" t="s">
        <v>14</v>
      </c>
      <c r="D38" s="58"/>
      <c r="E38" s="58"/>
      <c r="F38" s="54"/>
    </row>
    <row r="39" spans="2:6" s="1" customFormat="1" ht="12.75" customHeight="1">
      <c r="B39" s="36"/>
      <c r="C39" s="40"/>
      <c r="D39" s="59"/>
      <c r="E39" s="59"/>
      <c r="F39" s="37"/>
    </row>
    <row r="40" spans="2:5" ht="6" customHeight="1">
      <c r="B40" s="19"/>
      <c r="C40" s="8"/>
      <c r="D40" s="13"/>
      <c r="E40" s="13"/>
    </row>
    <row r="41" spans="2:6" ht="12.75">
      <c r="B41" s="5"/>
      <c r="C41" s="8"/>
      <c r="D41" s="14"/>
      <c r="E41" s="14"/>
      <c r="F41" s="10"/>
    </row>
    <row r="42" spans="4:6" ht="12.75">
      <c r="D42" s="16"/>
      <c r="E42" s="16"/>
      <c r="F42" s="17"/>
    </row>
    <row r="43" spans="4:6" ht="12.75">
      <c r="D43" s="16"/>
      <c r="E43" s="16"/>
      <c r="F43" s="17"/>
    </row>
    <row r="44" spans="4:6" ht="12" customHeight="1">
      <c r="D44" s="16"/>
      <c r="E44" s="16"/>
      <c r="F44" s="17"/>
    </row>
    <row r="45" spans="4:6" s="8" customFormat="1" ht="12" customHeight="1">
      <c r="D45" s="16"/>
      <c r="E45" s="16"/>
      <c r="F45" s="17"/>
    </row>
    <row r="46" spans="4:6" s="8" customFormat="1" ht="12.75">
      <c r="D46" s="16"/>
      <c r="E46" s="16"/>
      <c r="F46" s="17"/>
    </row>
    <row r="47" spans="3:6" s="8" customFormat="1" ht="12.75">
      <c r="C47" s="23"/>
      <c r="D47" s="16"/>
      <c r="E47" s="16"/>
      <c r="F47" s="17"/>
    </row>
    <row r="48" spans="3:6" s="8" customFormat="1" ht="12.75">
      <c r="C48" s="23"/>
      <c r="D48" s="16"/>
      <c r="E48" s="16"/>
      <c r="F48" s="17"/>
    </row>
    <row r="49" spans="3:6" s="8" customFormat="1" ht="12.75">
      <c r="C49" s="24"/>
      <c r="D49" s="16"/>
      <c r="E49" s="16"/>
      <c r="F49" s="17"/>
    </row>
    <row r="50" spans="3:6" s="8" customFormat="1" ht="12.75">
      <c r="C50" s="23"/>
      <c r="D50" s="16"/>
      <c r="E50" s="16"/>
      <c r="F50" s="17"/>
    </row>
    <row r="51" spans="3:6" s="8" customFormat="1" ht="12.75">
      <c r="C51" s="23"/>
      <c r="D51" s="16"/>
      <c r="E51" s="16"/>
      <c r="F51" s="17"/>
    </row>
    <row r="52" spans="3:6" s="8" customFormat="1" ht="12.75">
      <c r="C52" s="23"/>
      <c r="D52" s="16"/>
      <c r="E52" s="16"/>
      <c r="F52" s="17"/>
    </row>
    <row r="53" spans="3:6" s="8" customFormat="1" ht="12.75">
      <c r="C53" s="24"/>
      <c r="D53" s="16"/>
      <c r="E53" s="16"/>
      <c r="F53" s="17"/>
    </row>
    <row r="54" spans="3:6" s="8" customFormat="1" ht="12.75">
      <c r="C54" s="23"/>
      <c r="D54" s="16"/>
      <c r="E54" s="16"/>
      <c r="F54" s="17"/>
    </row>
    <row r="55" spans="3:6" s="8" customFormat="1" ht="12.75">
      <c r="C55" s="23"/>
      <c r="D55" s="18"/>
      <c r="E55" s="18"/>
      <c r="F55" s="17"/>
    </row>
    <row r="56" spans="3:5" ht="12.75">
      <c r="C56" s="24"/>
      <c r="D56" s="13"/>
      <c r="E56" s="13"/>
    </row>
    <row r="57" ht="12.75">
      <c r="C57" s="23"/>
    </row>
    <row r="58" ht="12.75">
      <c r="C58" s="24"/>
    </row>
    <row r="59" ht="12.75">
      <c r="C59" s="23"/>
    </row>
    <row r="60" ht="7.5" customHeight="1"/>
    <row r="61" spans="2:3" ht="12.75" customHeight="1">
      <c r="B61" s="5"/>
      <c r="C61" s="8"/>
    </row>
    <row r="62" spans="2:6" ht="12.75" customHeight="1">
      <c r="B62" s="5"/>
      <c r="C62" s="8"/>
      <c r="D62" s="14"/>
      <c r="E62" s="14"/>
      <c r="F62" s="10"/>
    </row>
    <row r="63" spans="3:6" ht="12.75">
      <c r="C63" s="8"/>
      <c r="D63" s="14"/>
      <c r="E63" s="14"/>
      <c r="F63" s="10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tellervo.murtoniemi</dc:creator>
  <cp:keywords/>
  <dc:description/>
  <cp:lastModifiedBy>Rusanen Soile</cp:lastModifiedBy>
  <cp:lastPrinted>2019-03-12T07:31:12Z</cp:lastPrinted>
  <dcterms:created xsi:type="dcterms:W3CDTF">2007-02-01T12:38:22Z</dcterms:created>
  <dcterms:modified xsi:type="dcterms:W3CDTF">2019-03-19T08:21:23Z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314588</vt:lpwstr>
  </property>
  <property fmtid="{D5CDD505-2E9C-101B-9397-08002B2CF9AE}" pid="7" name="VerID">
    <vt:lpwstr>0</vt:lpwstr>
  </property>
  <property fmtid="{D5CDD505-2E9C-101B-9397-08002B2CF9AE}" pid="8" name="FilePath">
    <vt:lpwstr>\\ES1D360PROD2\360users\work\resurssi\za024456</vt:lpwstr>
  </property>
  <property fmtid="{D5CDD505-2E9C-101B-9397-08002B2CF9AE}" pid="9" name="FileName">
    <vt:lpwstr>20_2018_7 Ylitysoikeudet 2018 käyttötalous 314588_267815_0.XLS</vt:lpwstr>
  </property>
  <property fmtid="{D5CDD505-2E9C-101B-9397-08002B2CF9AE}" pid="10" name="FullFileName">
    <vt:lpwstr>\\ES1D360PROD2\360users\work\resurssi\za024456\20_2018_7 Ylitysoikeudet 2018 käyttötalous 314588_267815_0.XLS</vt:lpwstr>
  </property>
</Properties>
</file>